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ар 42,1" sheetId="4" r:id="rId1"/>
  </sheets>
  <calcPr calcId="144525"/>
</workbook>
</file>

<file path=xl/calcChain.xml><?xml version="1.0" encoding="utf-8"?>
<calcChain xmlns="http://schemas.openxmlformats.org/spreadsheetml/2006/main">
  <c r="E19" i="4" l="1"/>
  <c r="E23" i="4"/>
  <c r="E22" i="4"/>
  <c r="E21" i="4"/>
  <c r="E17" i="4"/>
  <c r="E16" i="4"/>
  <c r="C51" i="4" l="1"/>
  <c r="F13" i="4" l="1"/>
  <c r="F14" i="4"/>
  <c r="F15" i="4"/>
  <c r="F12" i="4"/>
  <c r="E18" i="4" l="1"/>
  <c r="F18" i="4"/>
  <c r="F24" i="4" l="1"/>
  <c r="E24" i="4" s="1"/>
  <c r="E25" i="4" l="1"/>
  <c r="F25" i="4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<sst xmlns="http://schemas.openxmlformats.org/spreadsheetml/2006/main" count="56" uniqueCount="42">
  <si>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</si>
  <si>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</si>
  <si>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</si>
  <si>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</si>
  <si>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</si>
  <si>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</si>
  <si>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</si>
  <si>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</si>
  <si>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</si>
  <si>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</si>
  <si>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</si>
  <si>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</si>
  <si>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</si>
  <si>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</si>
  <si>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</si>
  <si>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</si>
  <si>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</si>
  <si>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</si>
  <si>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</si>
  <si>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</si>
  <si>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</si>
  <si>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</si>
  <si>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</si>
  <si>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</si>
  <si>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42/1, ул. Артиллерийская, S общ. 1198,5 м2 </t>
  </si>
  <si>
    <t>3. Текущее обслуживание и ремонт внутридомовых сетей и устройств</t>
  </si>
  <si>
    <t>Заказчик - Председатель совета дома                                                А.А. Горчак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</si>
  <si>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</si>
  <si>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</si>
  <si>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</si>
  <si>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</si>
  <si>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</si>
  <si>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</si>
  <si>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Собственник помещений именуемый в дальнейшем «Заказчик», в лице Горчак Анжела Андреевна - председателя совета дома, являющего собственником кв. №12, находящейся в данном многоквартирном доме, действующего на основании Протокола  от 27.02.2018г,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</si>
  <si>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Исполнитель – Генеральный директор                                       Е.В. Яшунина</t>
  </si>
  <si>
    <t>Итого за 2020 г.</t>
  </si>
  <si>
    <t>г. Корсаков ООО «Корсаков Плюс»                                                                                                                            «___»________20___г.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</si>
  <si>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</si>
  <si>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</si>
  <si>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</si>
  <si>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</si>
  <si>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31.12.2020 г. выполнено работ на общую сумму 343271,56 рублей (триста сорок три тысячи двести семьдесят один руб.56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</si>
</sst>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7" xfId="0" applyFont="1" applyBorder="1"/>
    <xf numFmtId="2" fontId="1" fillId="0" borderId="8" xfId="0" applyNumberFormat="1" applyFont="1" applyBorder="1"/>
    <xf numFmtId="2" fontId="1" fillId="0" borderId="7" xfId="0" applyNumberFormat="1" applyFont="1" applyBorder="1"/>
    <xf numFmtId="2" fontId="2" fillId="0" borderId="9" xfId="0" applyNumberFormat="1" applyFont="1" applyBorder="1"/>
    <xf numFmtId="0" fontId="1" fillId="0" borderId="11" xfId="0" applyFont="1" applyBorder="1"/>
    <xf numFmtId="2" fontId="1" fillId="0" borderId="12" xfId="0" applyNumberFormat="1" applyFont="1" applyBorder="1"/>
    <xf numFmtId="0" fontId="1" fillId="0" borderId="13" xfId="0" applyFont="1" applyBorder="1"/>
    <xf numFmtId="0" fontId="1" fillId="0" borderId="12" xfId="0" applyFont="1" applyBorder="1"/>
    <xf numFmtId="0" fontId="0" fillId="0" borderId="1" xfId="0" applyBorder="1"/>
    <xf numFmtId="164" fontId="0" fillId="0" borderId="0" xfId="0" applyNumberFormat="1"/>
    <xf numFmtId="2" fontId="0" fillId="0" borderId="1" xfId="0" applyNumberFormat="1" applyBorder="1"/>
    <xf numFmtId="2" fontId="2" fillId="0" borderId="7" xfId="0" applyNumberFormat="1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2" fillId="0" borderId="1" xfId="0" applyNumberFormat="1" applyFont="1" applyFill="1" applyBorder="1"/>
    <xf numFmtId="0" fontId="2" fillId="0" borderId="1" xfId="0" applyFont="1" applyFill="1" applyBorder="1"/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1"/>
  <sheetViews>
    <sheetView tabSelected="1" topLeftCell="A22" workbookViewId="0">
      <selection activeCell="A27" sqref="A27:F27"/>
    </sheetView>
  </sheetViews>
  <sheetFormatPr defaultRowHeight="15" x14ac:dyDescent="0.25"/>
  <cols>
    <col min="1" max="1" width="48.85546875" customWidth="1"/>
    <col min="2" max="2" width="0.28515625" customWidth="1"/>
    <col min="3" max="3" width="23.28515625" customWidth="1"/>
    <col min="4" max="4" width="10.7109375" customWidth="1"/>
    <col min="5" max="5" width="24.7109375" customWidth="1"/>
    <col min="6" max="6" width="22.28515625" customWidth="1"/>
    <col min="8" max="8" width="18.5703125" customWidth="1"/>
  </cols>
  <sheetData>
    <row r="1" spans="1:7" ht="15.75" x14ac:dyDescent="0.25">
      <c r="A1" s="30" t="s">
        <v>0</v>
      </c>
      <c r="B1" s="30"/>
      <c r="C1" s="30"/>
      <c r="D1" s="30"/>
      <c r="E1" s="30"/>
      <c r="F1" s="31"/>
    </row>
    <row r="2" spans="1:7" ht="15.75" x14ac:dyDescent="0.25">
      <c r="A2" s="8"/>
      <c r="B2" s="8"/>
      <c r="C2" s="8"/>
      <c r="D2" s="8"/>
      <c r="E2" s="8"/>
      <c r="F2" s="8"/>
    </row>
    <row r="3" spans="1:7" ht="15.75" x14ac:dyDescent="0.25">
      <c r="A3" s="32" t="s">
        <v>36</v>
      </c>
      <c r="B3" s="32"/>
      <c r="C3" s="32"/>
      <c r="D3" s="32"/>
      <c r="E3" s="32"/>
      <c r="F3" s="31"/>
    </row>
    <row r="4" spans="1:7" ht="15.75" x14ac:dyDescent="0.25">
      <c r="A4" s="37"/>
      <c r="B4" s="37"/>
      <c r="C4" s="37"/>
      <c r="D4" s="37"/>
      <c r="E4" s="37"/>
      <c r="F4" s="8"/>
    </row>
    <row r="5" spans="1:7" ht="15.75" x14ac:dyDescent="0.25">
      <c r="A5" s="33" t="s">
        <v>23</v>
      </c>
      <c r="B5" s="33"/>
      <c r="C5" s="33"/>
      <c r="D5" s="33"/>
      <c r="E5" s="33"/>
      <c r="F5" s="31"/>
    </row>
    <row r="6" spans="1:7" ht="45.75" customHeight="1" x14ac:dyDescent="0.25">
      <c r="A6" s="34" t="s">
        <v>24</v>
      </c>
      <c r="B6" s="34"/>
      <c r="C6" s="34"/>
      <c r="D6" s="34"/>
      <c r="E6" s="34"/>
      <c r="F6" s="31"/>
    </row>
    <row r="7" spans="1:7" ht="84" customHeight="1" x14ac:dyDescent="0.25">
      <c r="A7" s="38" t="s">
        <v>33</v>
      </c>
      <c r="B7" s="38"/>
      <c r="C7" s="38"/>
      <c r="D7" s="38"/>
      <c r="E7" s="38"/>
      <c r="F7" s="38"/>
    </row>
    <row r="8" spans="1:7" ht="51" customHeight="1" x14ac:dyDescent="0.25">
      <c r="A8" s="38" t="s">
        <v>22</v>
      </c>
      <c r="B8" s="38"/>
      <c r="C8" s="38"/>
      <c r="D8" s="38"/>
      <c r="E8" s="38"/>
      <c r="F8" s="38"/>
    </row>
    <row r="9" spans="1:7" ht="7.5" customHeight="1" x14ac:dyDescent="0.25">
      <c r="A9" s="8"/>
      <c r="B9" s="8"/>
      <c r="C9" s="8"/>
      <c r="D9" s="8"/>
      <c r="E9" s="8"/>
      <c r="F9" s="8"/>
    </row>
    <row r="10" spans="1:7" s="1" customFormat="1" ht="78.75" x14ac:dyDescent="0.25">
      <c r="A10" s="39" t="s">
        <v>1</v>
      </c>
      <c r="B10" s="40"/>
      <c r="C10" s="2" t="s">
        <v>2</v>
      </c>
      <c r="D10" s="2" t="s">
        <v>3</v>
      </c>
      <c r="E10" s="2" t="s">
        <v>4</v>
      </c>
      <c r="F10" s="2" t="s">
        <v>19</v>
      </c>
    </row>
    <row r="11" spans="1:7" ht="15.75" x14ac:dyDescent="0.25">
      <c r="A11" s="41" t="s">
        <v>5</v>
      </c>
      <c r="B11" s="42"/>
      <c r="C11" s="42"/>
      <c r="D11" s="42"/>
      <c r="E11" s="42"/>
      <c r="F11" s="43"/>
    </row>
    <row r="12" spans="1:7" ht="15.75" x14ac:dyDescent="0.25">
      <c r="A12" s="35" t="s">
        <v>6</v>
      </c>
      <c r="B12" s="36"/>
      <c r="C12" s="3" t="s">
        <v>7</v>
      </c>
      <c r="D12" s="3" t="s">
        <v>8</v>
      </c>
      <c r="E12" s="12">
        <v>3.04</v>
      </c>
      <c r="F12" s="3">
        <f>1198.5*E12*12</f>
        <v>43721.279999999999</v>
      </c>
    </row>
    <row r="13" spans="1:7" ht="15.75" x14ac:dyDescent="0.25">
      <c r="A13" s="35" t="s">
        <v>9</v>
      </c>
      <c r="B13" s="36"/>
      <c r="C13" s="3" t="s">
        <v>10</v>
      </c>
      <c r="D13" s="9" t="s">
        <v>8</v>
      </c>
      <c r="E13" s="5">
        <v>6.2</v>
      </c>
      <c r="F13" s="3">
        <f t="shared" ref="F13:F15" si="0">1198.5*E13*12</f>
        <v>89168.4</v>
      </c>
    </row>
    <row r="14" spans="1:7" ht="15.75" x14ac:dyDescent="0.25">
      <c r="A14" s="35" t="s">
        <v>29</v>
      </c>
      <c r="B14" s="36"/>
      <c r="C14" s="3" t="s">
        <v>11</v>
      </c>
      <c r="D14" s="3" t="s">
        <v>8</v>
      </c>
      <c r="E14" s="11">
        <v>0.2</v>
      </c>
      <c r="F14" s="3">
        <f t="shared" si="0"/>
        <v>2876.4</v>
      </c>
    </row>
    <row r="15" spans="1:7" ht="16.5" thickBot="1" x14ac:dyDescent="0.3">
      <c r="A15" s="44" t="s">
        <v>31</v>
      </c>
      <c r="B15" s="45"/>
      <c r="C15" s="10" t="s">
        <v>10</v>
      </c>
      <c r="D15" s="10" t="s">
        <v>8</v>
      </c>
      <c r="E15" s="12">
        <v>7</v>
      </c>
      <c r="F15" s="10">
        <f t="shared" si="0"/>
        <v>100674</v>
      </c>
      <c r="G15" s="19"/>
    </row>
    <row r="16" spans="1:7" s="7" customFormat="1" ht="15.75" x14ac:dyDescent="0.25">
      <c r="A16" s="14" t="s">
        <v>30</v>
      </c>
      <c r="B16" s="17"/>
      <c r="C16" s="17"/>
      <c r="D16" s="17" t="s">
        <v>8</v>
      </c>
      <c r="E16" s="15">
        <f>SUM(F16/1198.5/12)</f>
        <v>0.16403003754693365</v>
      </c>
      <c r="F16" s="16">
        <v>2359.08</v>
      </c>
    </row>
    <row r="17" spans="1:6" s="7" customFormat="1" ht="15.75" x14ac:dyDescent="0.25">
      <c r="A17" s="25" t="s">
        <v>32</v>
      </c>
      <c r="B17" s="10"/>
      <c r="C17" s="10"/>
      <c r="D17" s="10" t="s">
        <v>8</v>
      </c>
      <c r="E17" s="12">
        <f>SUM(F17/1198.5/12)</f>
        <v>1.1068836045056321</v>
      </c>
      <c r="F17" s="26">
        <v>15919.2</v>
      </c>
    </row>
    <row r="18" spans="1:6" ht="15.75" x14ac:dyDescent="0.25">
      <c r="A18" s="46" t="s">
        <v>12</v>
      </c>
      <c r="B18" s="46"/>
      <c r="C18" s="46"/>
      <c r="D18" s="28" t="s">
        <v>8</v>
      </c>
      <c r="E18" s="27">
        <f>SUM(E12:E17)</f>
        <v>17.710913642052564</v>
      </c>
      <c r="F18" s="27">
        <f>SUM(F12:F17)</f>
        <v>254718.36</v>
      </c>
    </row>
    <row r="19" spans="1:6" ht="49.5" customHeight="1" x14ac:dyDescent="0.25">
      <c r="A19" s="47" t="s">
        <v>13</v>
      </c>
      <c r="B19" s="47"/>
      <c r="C19" s="4" t="s">
        <v>14</v>
      </c>
      <c r="D19" s="3" t="s">
        <v>8</v>
      </c>
      <c r="E19" s="12">
        <f>SUM(F19/1198.5/12)</f>
        <v>2.1853149770546518</v>
      </c>
      <c r="F19" s="3">
        <v>31429.200000000001</v>
      </c>
    </row>
    <row r="20" spans="1:6" ht="15.75" x14ac:dyDescent="0.25">
      <c r="A20" s="48" t="s">
        <v>25</v>
      </c>
      <c r="B20" s="48"/>
      <c r="C20" s="48"/>
      <c r="D20" s="48"/>
      <c r="E20" s="48"/>
      <c r="F20" s="48"/>
    </row>
    <row r="21" spans="1:6" ht="15.75" x14ac:dyDescent="0.25">
      <c r="A21" s="3" t="s">
        <v>15</v>
      </c>
      <c r="B21" s="49" t="s">
        <v>14</v>
      </c>
      <c r="C21" s="49"/>
      <c r="D21" s="3" t="s">
        <v>8</v>
      </c>
      <c r="E21" s="12">
        <f>SUM(F21/1198.5/12)</f>
        <v>0.78424419413155333</v>
      </c>
      <c r="F21" s="5">
        <v>11279</v>
      </c>
    </row>
    <row r="22" spans="1:6" ht="15.75" x14ac:dyDescent="0.25">
      <c r="A22" s="3" t="s">
        <v>16</v>
      </c>
      <c r="B22" s="49"/>
      <c r="C22" s="49"/>
      <c r="D22" s="3" t="s">
        <v>8</v>
      </c>
      <c r="E22" s="12">
        <f>SUM(F22/1198.5/12)</f>
        <v>1.4049506327353638</v>
      </c>
      <c r="F22" s="5">
        <v>20206</v>
      </c>
    </row>
    <row r="23" spans="1:6" ht="15.75" x14ac:dyDescent="0.25">
      <c r="A23" s="3" t="s">
        <v>17</v>
      </c>
      <c r="B23" s="49"/>
      <c r="C23" s="49"/>
      <c r="D23" s="3" t="s">
        <v>8</v>
      </c>
      <c r="E23" s="12">
        <f>SUM(F23/1198.5/12)</f>
        <v>1.7827145042414128</v>
      </c>
      <c r="F23" s="5">
        <v>25639</v>
      </c>
    </row>
    <row r="24" spans="1:6" ht="32.25" thickBot="1" x14ac:dyDescent="0.3">
      <c r="A24" s="29" t="s">
        <v>18</v>
      </c>
      <c r="B24" s="10"/>
      <c r="C24" s="10"/>
      <c r="D24" s="10" t="s">
        <v>8</v>
      </c>
      <c r="E24" s="21">
        <f t="shared" ref="E24" si="1">F24/1198.5/12</f>
        <v>3.9719093311083298</v>
      </c>
      <c r="F24" s="12">
        <f>SUM(F21:F23)</f>
        <v>57124</v>
      </c>
    </row>
    <row r="25" spans="1:6" ht="16.5" thickBot="1" x14ac:dyDescent="0.3">
      <c r="A25" s="22" t="s">
        <v>35</v>
      </c>
      <c r="B25" s="23"/>
      <c r="C25" s="23"/>
      <c r="D25" s="24" t="s">
        <v>8</v>
      </c>
      <c r="E25" s="13">
        <f>E18+E19+E24</f>
        <v>23.868137950215544</v>
      </c>
      <c r="F25" s="13">
        <f>F18+F19+F24</f>
        <v>343271.56</v>
      </c>
    </row>
    <row r="26" spans="1:6" ht="15.75" x14ac:dyDescent="0.25">
      <c r="A26" s="8"/>
      <c r="B26" s="8"/>
      <c r="C26" s="8"/>
      <c r="D26" s="8"/>
      <c r="E26" s="8"/>
      <c r="F26" s="8"/>
    </row>
    <row r="27" spans="1:6" ht="33" customHeight="1" x14ac:dyDescent="0.25">
      <c r="A27" s="50" t="s">
        <v>41</v>
      </c>
      <c r="B27" s="50"/>
      <c r="C27" s="50"/>
      <c r="D27" s="50"/>
      <c r="E27" s="50"/>
      <c r="F27" s="50"/>
    </row>
    <row r="28" spans="1:6" ht="24" customHeight="1" x14ac:dyDescent="0.25">
      <c r="A28" s="50" t="s">
        <v>27</v>
      </c>
      <c r="B28" s="50"/>
      <c r="C28" s="50"/>
      <c r="D28" s="50"/>
      <c r="E28" s="50"/>
      <c r="F28" s="50"/>
    </row>
    <row r="29" spans="1:6" ht="25.5" customHeight="1" x14ac:dyDescent="0.25">
      <c r="A29" s="38" t="s">
        <v>28</v>
      </c>
      <c r="B29" s="38"/>
      <c r="C29" s="38"/>
      <c r="D29" s="38"/>
      <c r="E29" s="38"/>
      <c r="F29" s="38"/>
    </row>
    <row r="30" spans="1:6" ht="24.75" customHeight="1" x14ac:dyDescent="0.25">
      <c r="A30" s="38" t="s">
        <v>20</v>
      </c>
      <c r="B30" s="38"/>
      <c r="C30" s="38"/>
      <c r="D30" s="38"/>
      <c r="E30" s="38"/>
      <c r="F30" s="38"/>
    </row>
    <row r="31" spans="1:6" ht="15.75" x14ac:dyDescent="0.25">
      <c r="A31" s="6" t="s">
        <v>21</v>
      </c>
      <c r="B31" s="8"/>
      <c r="C31" s="8"/>
      <c r="D31" s="8"/>
      <c r="E31" s="8"/>
      <c r="F31" s="8"/>
    </row>
    <row r="32" spans="1:6" ht="15.75" x14ac:dyDescent="0.25">
      <c r="A32" s="38" t="s">
        <v>34</v>
      </c>
      <c r="B32" s="38"/>
      <c r="C32" s="38"/>
      <c r="D32" s="38"/>
      <c r="E32" s="38"/>
      <c r="F32" s="8"/>
    </row>
    <row r="33" spans="1:6" ht="15.75" x14ac:dyDescent="0.25">
      <c r="A33" s="6"/>
      <c r="B33" s="8"/>
      <c r="C33" s="8"/>
      <c r="D33" s="8"/>
      <c r="E33" s="8"/>
      <c r="F33" s="8"/>
    </row>
    <row r="34" spans="1:6" ht="15.75" x14ac:dyDescent="0.25">
      <c r="A34" s="38" t="s">
        <v>26</v>
      </c>
      <c r="B34" s="38"/>
      <c r="C34" s="38"/>
      <c r="D34" s="38"/>
      <c r="E34" s="38"/>
      <c r="F34" s="8"/>
    </row>
    <row r="43" spans="1:6" ht="52.5" customHeight="1" x14ac:dyDescent="0.25"/>
    <row r="44" spans="1:6" ht="81.75" customHeight="1" x14ac:dyDescent="0.25"/>
    <row r="45" spans="1:6" ht="49.5" customHeight="1" x14ac:dyDescent="0.25"/>
    <row r="48" spans="1:6" x14ac:dyDescent="0.25">
      <c r="A48" s="18" t="s">
        <v>37</v>
      </c>
      <c r="B48" s="18"/>
      <c r="C48" s="18">
        <v>81094.86</v>
      </c>
    </row>
    <row r="49" spans="1:3" x14ac:dyDescent="0.25">
      <c r="A49" s="18" t="s">
        <v>38</v>
      </c>
      <c r="B49" s="18"/>
      <c r="C49" s="18">
        <v>417732.84</v>
      </c>
    </row>
    <row r="50" spans="1:3" x14ac:dyDescent="0.25">
      <c r="A50" s="18" t="s">
        <v>39</v>
      </c>
      <c r="B50" s="18"/>
      <c r="C50" s="20">
        <v>350779.1</v>
      </c>
    </row>
    <row r="51" spans="1:3" x14ac:dyDescent="0.25">
      <c r="A51" s="18" t="s">
        <v>40</v>
      </c>
      <c r="B51" s="18"/>
      <c r="C51" s="20">
        <f>SUM(C48+C49-C50)</f>
        <v>148048.60000000003</v>
      </c>
    </row>
    <row r="58" spans="1:3" ht="15.75" customHeight="1" x14ac:dyDescent="0.25"/>
    <row r="64" spans="1:3" ht="15.75" customHeight="1" x14ac:dyDescent="0.25"/>
    <row r="65" ht="15.75" customHeight="1" x14ac:dyDescent="0.25"/>
    <row r="66" ht="15.75" customHeight="1" x14ac:dyDescent="0.25"/>
    <row r="67" ht="15.75" customHeight="1" x14ac:dyDescent="0.25"/>
    <row r="69" ht="15.75" customHeight="1" x14ac:dyDescent="0.25"/>
    <row r="71" ht="15.75" customHeight="1" x14ac:dyDescent="0.25"/>
  </sheetData>
  <mergeCells count="23"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  <mergeCell ref="A1:F1"/>
    <mergeCell ref="A3:F3"/>
    <mergeCell ref="A5:F5"/>
    <mergeCell ref="A6:F6"/>
    <mergeCell ref="A14:B14"/>
    <mergeCell ref="A4:E4"/>
    <mergeCell ref="A7:F7"/>
    <mergeCell ref="A8:F8"/>
    <mergeCell ref="A10:B10"/>
    <mergeCell ref="A11:F11"/>
    <mergeCell ref="A12:B12"/>
    <mergeCell ref="A13:B13"/>
  </mergeCells>
  <pageMargins left="0.55118110236220474" right="0.11811023622047245" top="0.23622047244094491" bottom="0.74803149606299213" header="0.15748031496062992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42,1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2021-04-04T23:27:01Z</dcterms:modified>
</cp:coreProperties>
</file>