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.м.29а" sheetId="17" r:id="rId1"/>
  </sheets>
  <calcPr calcId="144525"/>
</workbook>
</file>

<file path=xl/calcChain.xml><?xml version="1.0" encoding="utf-8"?>
<calcChain xmlns="http://schemas.openxmlformats.org/spreadsheetml/2006/main">
  <c r="C57" i="17" l="1"/>
  <c r="E23" i="17"/>
  <c r="E22" i="17"/>
  <c r="E21" i="17"/>
  <c r="E17" i="17"/>
  <c r="E16" i="17"/>
  <c r="F15" i="17"/>
  <c r="F14" i="17"/>
  <c r="F13" i="17"/>
  <c r="F12" i="17"/>
  <c r="E19" i="17" l="1"/>
  <c r="E24" i="17" l="1"/>
  <c r="F24" i="17"/>
  <c r="F18" i="17" l="1"/>
  <c r="F25" i="17" s="1"/>
  <c r="E18" i="17"/>
  <c r="E25" i="17" s="1"/>
</calcChain>
</file>

<file path=xl/sharedStrings.xml><?xml version="1.0" encoding="utf-8"?>
<sst xmlns="http://schemas.openxmlformats.org/spreadsheetml/2006/main" count="57" uniqueCount="43">
  <si>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</si>
  <si>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</si>
  <si>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</si>
  <si>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</si>
  <si>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</si>
  <si>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</si>
  <si>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</si>
  <si>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</si>
  <si>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</si>
  <si>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</si>
  <si>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</si>
  <si>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</si>
  <si>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</si>
  <si>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</si>
  <si>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</si>
  <si>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</si>
  <si>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</si>
  <si>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</si>
  <si>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</si>
  <si>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</si>
  <si>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</si>
  <si>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</si>
  <si>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</si>
  <si>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</si>
  <si>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А, ул. А. Матросова, S общ. 2196,1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</si>
  <si>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</si>
  <si>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</si>
  <si>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</si>
  <si>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</si>
  <si>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</si>
  <si>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</si>
  <si>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</si>
  <si>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>Собственник помещений именуемый в дальнейшем «Заказчик», в лице Киселевой Натальи Николаевны- председателя совета дома, являющего собственником кв. №11, находящейся в данном многоквартирном доме, действующего на основании Протокола №1 от 27.03.2019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</si>
  <si>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                                     Е.В. Яшунина</t>
  </si>
  <si>
    <t>Итого за 2020 г.</t>
  </si>
  <si>
    <t>г. Корсаков ООО «Корсаков Плюс»                                                                                                                         «___»________20___г.</t>
  </si>
  <si>
    <t>Заказчик - Председатель совета дома                                           Н.Н. Киселева</t>
  </si>
  <si>
    <t>на 01.01.2020</t>
  </si>
  <si>
    <t xml:space="preserve">начислено </t>
  </si>
  <si>
    <t>оплачено</t>
  </si>
  <si>
    <t>на 01.01.2021</t>
  </si>
  <si>
    <t>рублей (девятьсот семнадцать тысяч четыреста сорок четыре рубля) 07 копеек.</t>
  </si>
  <si>
    <r>
      <t xml:space="preserve">2. Всего за период с 01.01.2020 г. по 31.12.2020 г. выполнено работ (оказано услуг) на общую сумму </t>
    </r>
    <r>
      <rPr>
        <b/>
        <sz val="12"/>
        <color theme="1"/>
        <rFont val="Times New Roman"/>
        <family val="1"/>
        <charset val="204"/>
      </rPr>
      <t>917444,07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</si>
</sst>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1" fillId="0" borderId="6" xfId="0" applyNumberFormat="1" applyFont="1" applyBorder="1"/>
    <xf numFmtId="2" fontId="1" fillId="0" borderId="13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2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4" xfId="0" applyFont="1" applyBorder="1"/>
    <xf numFmtId="0" fontId="1" fillId="0" borderId="0" xfId="0" applyFont="1"/>
    <xf numFmtId="2" fontId="1" fillId="0" borderId="21" xfId="0" applyNumberFormat="1" applyFont="1" applyFill="1" applyBorder="1"/>
    <xf numFmtId="0" fontId="1" fillId="0" borderId="0" xfId="0" applyFont="1"/>
    <xf numFmtId="2" fontId="1" fillId="0" borderId="0" xfId="0" applyNumberFormat="1" applyFont="1"/>
    <xf numFmtId="0" fontId="0" fillId="0" borderId="1" xfId="0" applyBorder="1"/>
    <xf numFmtId="2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58" zoomScale="110" zoomScaleNormal="110" workbookViewId="0">
      <selection activeCell="G10" sqref="G10:I26"/>
    </sheetView>
  </sheetViews>
  <sheetFormatPr defaultRowHeight="15.7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85546875" style="6" customWidth="1"/>
    <col min="8" max="9" width="12.140625" style="6" customWidth="1"/>
    <col min="10" max="16384" width="9.140625" style="6"/>
  </cols>
  <sheetData>
    <row r="1" spans="1:8" x14ac:dyDescent="0.25">
      <c r="A1" s="52" t="s">
        <v>0</v>
      </c>
      <c r="B1" s="52"/>
      <c r="C1" s="52"/>
      <c r="D1" s="52"/>
      <c r="E1" s="52"/>
      <c r="F1" s="53"/>
    </row>
    <row r="3" spans="1:8" x14ac:dyDescent="0.25">
      <c r="A3" s="55" t="s">
        <v>35</v>
      </c>
      <c r="B3" s="55"/>
      <c r="C3" s="55"/>
      <c r="D3" s="55"/>
      <c r="E3" s="55"/>
      <c r="F3" s="53"/>
    </row>
    <row r="4" spans="1:8" x14ac:dyDescent="0.25">
      <c r="A4" s="58"/>
      <c r="B4" s="58"/>
      <c r="C4" s="58"/>
      <c r="D4" s="58"/>
      <c r="E4" s="58"/>
    </row>
    <row r="5" spans="1:8" x14ac:dyDescent="0.25">
      <c r="A5" s="54" t="s">
        <v>23</v>
      </c>
      <c r="B5" s="54"/>
      <c r="C5" s="54"/>
      <c r="D5" s="54"/>
      <c r="E5" s="54"/>
      <c r="F5" s="53"/>
    </row>
    <row r="6" spans="1:8" ht="45.75" customHeight="1" x14ac:dyDescent="0.25">
      <c r="A6" s="64" t="s">
        <v>24</v>
      </c>
      <c r="B6" s="64"/>
      <c r="C6" s="64"/>
      <c r="D6" s="64"/>
      <c r="E6" s="64"/>
      <c r="F6" s="64"/>
    </row>
    <row r="7" spans="1:8" ht="82.5" customHeight="1" x14ac:dyDescent="0.25">
      <c r="A7" s="35" t="s">
        <v>32</v>
      </c>
      <c r="B7" s="35"/>
      <c r="C7" s="35"/>
      <c r="D7" s="35"/>
      <c r="E7" s="35"/>
      <c r="F7" s="35"/>
    </row>
    <row r="8" spans="1:8" ht="51" customHeight="1" x14ac:dyDescent="0.25">
      <c r="A8" s="35" t="s">
        <v>22</v>
      </c>
      <c r="B8" s="35"/>
      <c r="C8" s="35"/>
      <c r="D8" s="35"/>
      <c r="E8" s="35"/>
      <c r="F8" s="35"/>
    </row>
    <row r="10" spans="1:8" s="10" customFormat="1" ht="78.75" x14ac:dyDescent="0.25">
      <c r="A10" s="59" t="s">
        <v>1</v>
      </c>
      <c r="B10" s="60"/>
      <c r="C10" s="1" t="s">
        <v>2</v>
      </c>
      <c r="D10" s="1" t="s">
        <v>3</v>
      </c>
      <c r="E10" s="1" t="s">
        <v>4</v>
      </c>
      <c r="F10" s="1" t="s">
        <v>19</v>
      </c>
    </row>
    <row r="11" spans="1:8" x14ac:dyDescent="0.25">
      <c r="A11" s="61" t="s">
        <v>5</v>
      </c>
      <c r="B11" s="62"/>
      <c r="C11" s="62"/>
      <c r="D11" s="62"/>
      <c r="E11" s="62"/>
      <c r="F11" s="63"/>
    </row>
    <row r="12" spans="1:8" x14ac:dyDescent="0.25">
      <c r="A12" s="56" t="s">
        <v>6</v>
      </c>
      <c r="B12" s="57"/>
      <c r="C12" s="2" t="s">
        <v>31</v>
      </c>
      <c r="D12" s="2" t="s">
        <v>7</v>
      </c>
      <c r="E12" s="9">
        <v>2.31</v>
      </c>
      <c r="F12" s="4">
        <f>2196.1*E12*12</f>
        <v>60875.892</v>
      </c>
      <c r="H12" s="29"/>
    </row>
    <row r="13" spans="1:8" x14ac:dyDescent="0.25">
      <c r="A13" s="56" t="s">
        <v>8</v>
      </c>
      <c r="B13" s="57"/>
      <c r="C13" s="2" t="s">
        <v>9</v>
      </c>
      <c r="D13" s="7" t="s">
        <v>7</v>
      </c>
      <c r="E13" s="4">
        <v>5.28</v>
      </c>
      <c r="F13" s="4">
        <f>2196.1*E13*12</f>
        <v>139144.89600000001</v>
      </c>
    </row>
    <row r="14" spans="1:8" x14ac:dyDescent="0.25">
      <c r="A14" s="56" t="s">
        <v>27</v>
      </c>
      <c r="B14" s="57"/>
      <c r="C14" s="2" t="s">
        <v>30</v>
      </c>
      <c r="D14" s="2" t="s">
        <v>7</v>
      </c>
      <c r="E14" s="12">
        <v>0.1</v>
      </c>
      <c r="F14" s="4">
        <f>2196.1*E14*12</f>
        <v>2635.32</v>
      </c>
    </row>
    <row r="15" spans="1:8" ht="16.5" thickBot="1" x14ac:dyDescent="0.3">
      <c r="A15" s="36" t="s">
        <v>10</v>
      </c>
      <c r="B15" s="37"/>
      <c r="C15" s="9" t="s">
        <v>9</v>
      </c>
      <c r="D15" s="9" t="s">
        <v>7</v>
      </c>
      <c r="E15" s="9">
        <v>4.4000000000000004</v>
      </c>
      <c r="F15" s="4">
        <f>2196.1*E15*12</f>
        <v>115954.08</v>
      </c>
      <c r="H15" s="32"/>
    </row>
    <row r="16" spans="1:8" ht="16.5" thickBot="1" x14ac:dyDescent="0.3">
      <c r="A16" s="20" t="s">
        <v>28</v>
      </c>
      <c r="B16" s="25"/>
      <c r="C16" s="21"/>
      <c r="D16" s="26" t="s">
        <v>7</v>
      </c>
      <c r="E16" s="30">
        <f>F16/2196.1/12</f>
        <v>0.20367469605209235</v>
      </c>
      <c r="F16" s="4">
        <v>5367.48</v>
      </c>
    </row>
    <row r="17" spans="1:8" ht="16.5" thickBot="1" x14ac:dyDescent="0.3">
      <c r="A17" s="22" t="s">
        <v>29</v>
      </c>
      <c r="B17" s="27"/>
      <c r="C17" s="23"/>
      <c r="D17" s="28" t="s">
        <v>7</v>
      </c>
      <c r="E17" s="30">
        <f>F17/2196.1/12</f>
        <v>7.9210873821774969E-2</v>
      </c>
      <c r="F17" s="4">
        <v>2087.46</v>
      </c>
    </row>
    <row r="18" spans="1:8" ht="16.5" thickBot="1" x14ac:dyDescent="0.3">
      <c r="A18" s="38" t="s">
        <v>11</v>
      </c>
      <c r="B18" s="39"/>
      <c r="C18" s="40"/>
      <c r="D18" s="24" t="s">
        <v>7</v>
      </c>
      <c r="E18" s="17">
        <f>SUM(E12:E17)</f>
        <v>12.372885569873867</v>
      </c>
      <c r="F18" s="19">
        <f>SUM(F12:F17)</f>
        <v>326065.12800000003</v>
      </c>
    </row>
    <row r="19" spans="1:8" ht="49.5" customHeight="1" thickBot="1" x14ac:dyDescent="0.3">
      <c r="A19" s="41" t="s">
        <v>12</v>
      </c>
      <c r="B19" s="42"/>
      <c r="C19" s="3" t="s">
        <v>13</v>
      </c>
      <c r="D19" s="7" t="s">
        <v>7</v>
      </c>
      <c r="E19" s="13">
        <f>F19/2196.1/9</f>
        <v>25.776553385041161</v>
      </c>
      <c r="F19" s="11">
        <v>509471</v>
      </c>
      <c r="G19" s="32"/>
      <c r="H19" s="32"/>
    </row>
    <row r="20" spans="1:8" ht="16.5" customHeight="1" thickBot="1" x14ac:dyDescent="0.3">
      <c r="A20" s="43" t="s">
        <v>14</v>
      </c>
      <c r="B20" s="44"/>
      <c r="C20" s="44"/>
      <c r="D20" s="44"/>
      <c r="E20" s="45"/>
      <c r="F20" s="46"/>
    </row>
    <row r="21" spans="1:8" x14ac:dyDescent="0.25">
      <c r="A21" s="2" t="s">
        <v>15</v>
      </c>
      <c r="B21" s="47" t="s">
        <v>13</v>
      </c>
      <c r="C21" s="48"/>
      <c r="D21" s="7" t="s">
        <v>7</v>
      </c>
      <c r="E21" s="14">
        <f>F21/2196.1/12</f>
        <v>1.8474773462046354</v>
      </c>
      <c r="F21" s="11">
        <v>48686.94</v>
      </c>
      <c r="G21" s="32"/>
      <c r="H21" s="32"/>
    </row>
    <row r="22" spans="1:8" x14ac:dyDescent="0.25">
      <c r="A22" s="2" t="s">
        <v>16</v>
      </c>
      <c r="B22" s="49"/>
      <c r="C22" s="50"/>
      <c r="D22" s="7" t="s">
        <v>7</v>
      </c>
      <c r="E22" s="15">
        <f>F22/2196.1/12</f>
        <v>0.57495863879908327</v>
      </c>
      <c r="F22" s="11">
        <v>15152</v>
      </c>
      <c r="G22" s="32"/>
      <c r="H22" s="32"/>
    </row>
    <row r="23" spans="1:8" ht="16.5" thickBot="1" x14ac:dyDescent="0.3">
      <c r="A23" s="2" t="s">
        <v>17</v>
      </c>
      <c r="B23" s="49"/>
      <c r="C23" s="50"/>
      <c r="D23" s="7" t="s">
        <v>7</v>
      </c>
      <c r="E23" s="16">
        <f>F23/2196.1/12</f>
        <v>0.68564728382131968</v>
      </c>
      <c r="F23" s="11">
        <v>18069</v>
      </c>
      <c r="G23" s="32"/>
      <c r="H23" s="32"/>
    </row>
    <row r="24" spans="1:8" ht="32.25" thickBot="1" x14ac:dyDescent="0.3">
      <c r="A24" s="8" t="s">
        <v>18</v>
      </c>
      <c r="B24" s="2"/>
      <c r="C24" s="2"/>
      <c r="D24" s="7" t="s">
        <v>7</v>
      </c>
      <c r="E24" s="13">
        <f>SUM(E21:E23)</f>
        <v>3.1080832688250384</v>
      </c>
      <c r="F24" s="18">
        <f>SUM(F21:F23)</f>
        <v>81907.94</v>
      </c>
    </row>
    <row r="25" spans="1:8" ht="16.5" thickBot="1" x14ac:dyDescent="0.3">
      <c r="A25" s="2" t="s">
        <v>34</v>
      </c>
      <c r="B25" s="2"/>
      <c r="C25" s="2"/>
      <c r="D25" s="7" t="s">
        <v>7</v>
      </c>
      <c r="E25" s="17">
        <f>E18+E19+E24</f>
        <v>41.257522223740068</v>
      </c>
      <c r="F25" s="13">
        <f>F18+F19+F24</f>
        <v>917444.06799999997</v>
      </c>
      <c r="H25" s="32"/>
    </row>
    <row r="27" spans="1:8" s="31" customFormat="1" x14ac:dyDescent="0.25">
      <c r="A27" s="31" t="s">
        <v>42</v>
      </c>
      <c r="F27" s="34"/>
    </row>
    <row r="28" spans="1:8" ht="15.75" customHeight="1" x14ac:dyDescent="0.25">
      <c r="A28" s="51" t="s">
        <v>41</v>
      </c>
      <c r="B28" s="51"/>
      <c r="C28" s="51"/>
      <c r="D28" s="51"/>
      <c r="E28" s="51"/>
      <c r="F28" s="51"/>
    </row>
    <row r="29" spans="1:8" ht="24" customHeight="1" x14ac:dyDescent="0.25">
      <c r="A29" s="51" t="s">
        <v>25</v>
      </c>
      <c r="B29" s="51"/>
      <c r="C29" s="51"/>
      <c r="D29" s="51"/>
      <c r="E29" s="51"/>
      <c r="F29" s="51"/>
    </row>
    <row r="30" spans="1:8" ht="25.5" customHeight="1" x14ac:dyDescent="0.25">
      <c r="A30" s="35" t="s">
        <v>26</v>
      </c>
      <c r="B30" s="35"/>
      <c r="C30" s="35"/>
      <c r="D30" s="35"/>
      <c r="E30" s="35"/>
      <c r="F30" s="35"/>
    </row>
    <row r="31" spans="1:8" ht="24.75" customHeight="1" x14ac:dyDescent="0.25">
      <c r="A31" s="35" t="s">
        <v>20</v>
      </c>
      <c r="B31" s="35"/>
      <c r="C31" s="35"/>
      <c r="D31" s="35"/>
      <c r="E31" s="35"/>
      <c r="F31" s="35"/>
    </row>
    <row r="32" spans="1:8" x14ac:dyDescent="0.25">
      <c r="A32" s="5" t="s">
        <v>21</v>
      </c>
    </row>
    <row r="33" spans="1:5" x14ac:dyDescent="0.25">
      <c r="A33" s="35" t="s">
        <v>33</v>
      </c>
      <c r="B33" s="35"/>
      <c r="C33" s="35"/>
      <c r="D33" s="35"/>
      <c r="E33" s="35"/>
    </row>
    <row r="34" spans="1:5" x14ac:dyDescent="0.25">
      <c r="A34" s="5"/>
    </row>
    <row r="35" spans="1:5" x14ac:dyDescent="0.25">
      <c r="A35" s="35" t="s">
        <v>36</v>
      </c>
      <c r="B35" s="35"/>
      <c r="C35" s="35"/>
      <c r="D35" s="35"/>
      <c r="E35" s="35"/>
    </row>
    <row r="54" spans="1:3" x14ac:dyDescent="0.25">
      <c r="A54" s="33" t="s">
        <v>37</v>
      </c>
      <c r="B54" s="33"/>
      <c r="C54" s="33">
        <v>56248.42</v>
      </c>
    </row>
    <row r="55" spans="1:3" x14ac:dyDescent="0.25">
      <c r="A55" s="33" t="s">
        <v>38</v>
      </c>
      <c r="B55" s="33"/>
      <c r="C55" s="33">
        <v>626884.26</v>
      </c>
    </row>
    <row r="56" spans="1:3" x14ac:dyDescent="0.25">
      <c r="A56" s="33" t="s">
        <v>39</v>
      </c>
      <c r="B56" s="33"/>
      <c r="C56" s="33">
        <v>596185.27</v>
      </c>
    </row>
    <row r="57" spans="1:3" x14ac:dyDescent="0.25">
      <c r="A57" s="33" t="s">
        <v>40</v>
      </c>
      <c r="B57" s="33"/>
      <c r="C57" s="33">
        <f>SUM(C54+C55-C56)</f>
        <v>86947.410000000033</v>
      </c>
    </row>
  </sheetData>
  <mergeCells count="23">
    <mergeCell ref="A1:F1"/>
    <mergeCell ref="A5:F5"/>
    <mergeCell ref="A3:F3"/>
    <mergeCell ref="A14:B14"/>
    <mergeCell ref="A4:E4"/>
    <mergeCell ref="A7:F7"/>
    <mergeCell ref="A8:F8"/>
    <mergeCell ref="A10:B10"/>
    <mergeCell ref="A11:F11"/>
    <mergeCell ref="A12:B12"/>
    <mergeCell ref="A13:B13"/>
    <mergeCell ref="A6:F6"/>
    <mergeCell ref="A35:E35"/>
    <mergeCell ref="A15:B15"/>
    <mergeCell ref="A18:C18"/>
    <mergeCell ref="A19:B19"/>
    <mergeCell ref="A20:F20"/>
    <mergeCell ref="B21:C23"/>
    <mergeCell ref="A28:F28"/>
    <mergeCell ref="A29:F29"/>
    <mergeCell ref="A30:F30"/>
    <mergeCell ref="A31:F31"/>
    <mergeCell ref="A33:E33"/>
  </mergeCells>
  <pageMargins left="0.51181102362204722" right="0.11811023622047245" top="0.36" bottom="0.15748031496062992" header="0.15748031496062992" footer="0.15748031496062992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2021-04-02T09:20:15Z</dcterms:modified>
</cp:coreProperties>
</file>