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4" sheetId="31" r:id="rId1"/>
  </sheets>
  <calcPr calcId="145621"/>
</workbook>
</file>

<file path=xl/calcChain.xml><?xml version="1.0" encoding="utf-8"?>
<calcChain xmlns="http://schemas.openxmlformats.org/spreadsheetml/2006/main">
  <c r="F21" i="31"/>
  <c r="E19"/>
  <c r="E20"/>
  <c r="F26"/>
  <c r="F25"/>
  <c r="F24"/>
  <c r="F27" s="1"/>
  <c r="F22"/>
  <c r="F20"/>
  <c r="F19"/>
  <c r="G16" l="1"/>
  <c r="F16" s="1"/>
  <c r="G17"/>
  <c r="F17" s="1"/>
  <c r="G18"/>
  <c r="F18" s="1"/>
  <c r="G15"/>
  <c r="F15" s="1"/>
  <c r="D32"/>
  <c r="F28" l="1"/>
  <c r="E27"/>
  <c r="G27" l="1"/>
  <c r="E21" l="1"/>
  <c r="E28" s="1"/>
  <c r="G21"/>
  <c r="G28" s="1"/>
  <c r="D33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<sst xmlns="http://schemas.openxmlformats.org/spreadsheetml/2006/main" count="54" uniqueCount="40">
  <si>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</si>
  <si>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</si>
  <si>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</si>
  <si>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</si>
  <si>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</si>
  <si>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</si>
  <si>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</si>
  <si>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</si>
  <si>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</si>
  <si>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</si>
  <si>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</si>
  <si>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</si>
  <si>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</si>
  <si>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</si>
  <si>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</si>
  <si>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</si>
  <si>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</si>
  <si>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</si>
  <si>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</si>
  <si>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</si>
  <si>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</si>
  <si>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</si>
  <si>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</si>
  <si>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</si>
  <si>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</si>
  <si>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</si>
  <si>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14, ул. Окружная, с. Раздольное S общ. 529,1 м2 </t>
  </si>
  <si>
    <t xml:space="preserve">                                                                                                                                               «___»________20___г.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</si>
  <si>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</si>
  <si>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</si>
  <si>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</si>
  <si>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</si>
  <si>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</si>
  <si>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</si>
  <si>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</si>
  <si>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</si>
  <si>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</si>
  <si>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Собственник помещений именуемый в дальнейшем «Заказчик», в лице Сигаланина Николая Ивановича председателя совета дома, являющего собственником кв. № 5, находящейся в данном многоквартирном доме, действующего на основании Протокола №1/20 от 30.04.2020 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</si>
  <si>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</si>
  <si>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r>
      <t xml:space="preserve">2.   Всего за период с 01.01.2021 г. по 31.12.2021 г. выполнено работ на общую сумму </t>
    </r>
    <r>
      <rPr>
        <b/>
        <sz val="12"/>
        <color theme="1"/>
        <rFont val="Times New Roman"/>
        <family val="1"/>
        <charset val="204"/>
      </rPr>
      <t>155178,50</t>
    </r>
    <r>
      <rPr>
        <sz val="12"/>
        <color theme="1"/>
        <rFont val="Times New Roman"/>
        <family val="1"/>
        <charset val="204"/>
      </rPr>
      <t xml:space="preserve"> рублей (сто пятьдесят пять тысяч сто семьдесят восемь руб. 50 коп.)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</si>
</sst>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1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2" fillId="0" borderId="12" xfId="0" applyNumberFormat="1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5" xfId="0" applyFont="1" applyBorder="1"/>
    <xf numFmtId="2" fontId="2" fillId="0" borderId="25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0" xfId="0" applyNumberFormat="1" applyFont="1" applyBorder="1"/>
    <xf numFmtId="2" fontId="2" fillId="0" borderId="31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tabSelected="1" topLeftCell="A19" workbookViewId="0">
      <selection activeCell="F22" sqref="F22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16384" width="9.140625" style="5"/>
  </cols>
  <sheetData>
    <row r="1" spans="1:7" ht="15.75">
      <c r="A1" s="42" t="s">
        <v>0</v>
      </c>
      <c r="B1" s="42"/>
      <c r="C1" s="42"/>
      <c r="D1" s="42"/>
      <c r="E1" s="42"/>
      <c r="F1" s="42"/>
      <c r="G1" s="43"/>
    </row>
    <row r="2" spans="1:7" ht="15.75">
      <c r="A2" s="34"/>
      <c r="B2" s="34"/>
      <c r="C2" s="34"/>
      <c r="D2" s="34"/>
      <c r="E2" s="34"/>
      <c r="F2" s="34"/>
      <c r="G2" s="32" t="s">
        <v>28</v>
      </c>
    </row>
    <row r="3" spans="1:7" ht="15.75">
      <c r="A3" s="34"/>
      <c r="B3" s="34"/>
      <c r="C3" s="34"/>
      <c r="D3" s="34"/>
      <c r="E3" s="34"/>
      <c r="F3" s="34"/>
      <c r="G3" s="32" t="s">
        <v>29</v>
      </c>
    </row>
    <row r="4" spans="1:7" ht="15.75">
      <c r="A4" s="34"/>
      <c r="B4" s="34"/>
      <c r="C4" s="34"/>
      <c r="D4" s="34"/>
      <c r="E4" s="34"/>
      <c r="F4" s="34"/>
      <c r="G4" s="35"/>
    </row>
    <row r="5" spans="1:7" ht="15.75">
      <c r="A5" s="6"/>
      <c r="B5" s="6"/>
      <c r="C5" s="6"/>
      <c r="D5" s="6"/>
      <c r="E5" s="6"/>
      <c r="F5" s="33"/>
      <c r="G5" s="6"/>
    </row>
    <row r="6" spans="1:7" ht="15.75">
      <c r="A6" s="44" t="s">
        <v>27</v>
      </c>
      <c r="B6" s="44"/>
      <c r="C6" s="44"/>
      <c r="D6" s="44"/>
      <c r="E6" s="44"/>
      <c r="F6" s="44"/>
      <c r="G6" s="45"/>
    </row>
    <row r="7" spans="1:7" ht="15.75">
      <c r="A7" s="50"/>
      <c r="B7" s="50"/>
      <c r="C7" s="50"/>
      <c r="D7" s="50"/>
      <c r="E7" s="50"/>
      <c r="F7" s="33"/>
      <c r="G7" s="6"/>
    </row>
    <row r="8" spans="1:7" ht="15.75">
      <c r="A8" s="46" t="s">
        <v>20</v>
      </c>
      <c r="B8" s="46"/>
      <c r="C8" s="46"/>
      <c r="D8" s="46"/>
      <c r="E8" s="46"/>
      <c r="F8" s="46"/>
      <c r="G8" s="45"/>
    </row>
    <row r="9" spans="1:7" ht="45.75" customHeight="1">
      <c r="A9" s="47" t="s">
        <v>26</v>
      </c>
      <c r="B9" s="47"/>
      <c r="C9" s="47"/>
      <c r="D9" s="47"/>
      <c r="E9" s="47"/>
      <c r="F9" s="47"/>
      <c r="G9" s="45"/>
    </row>
    <row r="10" spans="1:7" ht="83.25" customHeight="1">
      <c r="A10" s="51" t="s">
        <v>37</v>
      </c>
      <c r="B10" s="51"/>
      <c r="C10" s="51"/>
      <c r="D10" s="51"/>
      <c r="E10" s="51"/>
      <c r="F10" s="51"/>
      <c r="G10" s="51"/>
    </row>
    <row r="11" spans="1:7" ht="51" customHeight="1">
      <c r="A11" s="51" t="s">
        <v>19</v>
      </c>
      <c r="B11" s="51"/>
      <c r="C11" s="51"/>
      <c r="D11" s="51"/>
      <c r="E11" s="51"/>
      <c r="F11" s="51"/>
      <c r="G11" s="51"/>
    </row>
    <row r="12" spans="1:7" ht="15.75">
      <c r="A12" s="6"/>
      <c r="B12" s="6"/>
      <c r="C12" s="6"/>
      <c r="D12" s="6"/>
      <c r="E12" s="6"/>
      <c r="F12" s="33"/>
      <c r="G12" s="6"/>
    </row>
    <row r="13" spans="1:7" s="1" customFormat="1" ht="63">
      <c r="A13" s="52" t="s">
        <v>1</v>
      </c>
      <c r="B13" s="53"/>
      <c r="C13" s="2" t="s">
        <v>2</v>
      </c>
      <c r="D13" s="2" t="s">
        <v>3</v>
      </c>
      <c r="E13" s="2" t="s">
        <v>35</v>
      </c>
      <c r="F13" s="2" t="s">
        <v>36</v>
      </c>
      <c r="G13" s="2" t="s">
        <v>18</v>
      </c>
    </row>
    <row r="14" spans="1:7" ht="15.75">
      <c r="A14" s="54" t="s">
        <v>4</v>
      </c>
      <c r="B14" s="55"/>
      <c r="C14" s="55"/>
      <c r="D14" s="55"/>
      <c r="E14" s="55"/>
      <c r="F14" s="55"/>
      <c r="G14" s="56"/>
    </row>
    <row r="15" spans="1:7" ht="15.75">
      <c r="A15" s="48" t="s">
        <v>5</v>
      </c>
      <c r="B15" s="49"/>
      <c r="C15" s="3" t="s">
        <v>25</v>
      </c>
      <c r="D15" s="3" t="s">
        <v>6</v>
      </c>
      <c r="E15" s="3">
        <v>3.35</v>
      </c>
      <c r="F15" s="3">
        <f>G15/12/529.1</f>
        <v>3.3499999999999996</v>
      </c>
      <c r="G15" s="4">
        <f>E15*529.1*12</f>
        <v>21269.82</v>
      </c>
    </row>
    <row r="16" spans="1:7" ht="15.75">
      <c r="A16" s="48" t="s">
        <v>7</v>
      </c>
      <c r="B16" s="49"/>
      <c r="C16" s="3" t="s">
        <v>8</v>
      </c>
      <c r="D16" s="3" t="s">
        <v>6</v>
      </c>
      <c r="E16" s="3">
        <v>5.7</v>
      </c>
      <c r="F16" s="3">
        <f t="shared" ref="F16:F26" si="0">G16/12/529.1</f>
        <v>5.7</v>
      </c>
      <c r="G16" s="4">
        <f t="shared" ref="G16:G18" si="1">E16*529.1*12</f>
        <v>36190.44</v>
      </c>
    </row>
    <row r="17" spans="1:8" ht="15.75">
      <c r="A17" s="48" t="s">
        <v>21</v>
      </c>
      <c r="B17" s="49"/>
      <c r="C17" s="3" t="s">
        <v>24</v>
      </c>
      <c r="D17" s="3" t="s">
        <v>6</v>
      </c>
      <c r="E17" s="3">
        <v>0.09</v>
      </c>
      <c r="F17" s="3">
        <f t="shared" si="0"/>
        <v>0.09</v>
      </c>
      <c r="G17" s="4">
        <f t="shared" si="1"/>
        <v>571.428</v>
      </c>
    </row>
    <row r="18" spans="1:8" ht="16.5" thickBot="1">
      <c r="A18" s="66" t="s">
        <v>9</v>
      </c>
      <c r="B18" s="67"/>
      <c r="C18" s="8" t="s">
        <v>8</v>
      </c>
      <c r="D18" s="8" t="s">
        <v>6</v>
      </c>
      <c r="E18" s="12">
        <v>7.28</v>
      </c>
      <c r="F18" s="3">
        <f t="shared" si="0"/>
        <v>7.28</v>
      </c>
      <c r="G18" s="4">
        <f t="shared" si="1"/>
        <v>46222.176000000007</v>
      </c>
    </row>
    <row r="19" spans="1:8" ht="15.75">
      <c r="A19" s="17" t="s">
        <v>22</v>
      </c>
      <c r="B19" s="22"/>
      <c r="C19" s="22"/>
      <c r="D19" s="22" t="s">
        <v>6</v>
      </c>
      <c r="E19" s="18">
        <f>G19/529.1/12</f>
        <v>0.21940401940401941</v>
      </c>
      <c r="F19" s="4">
        <f t="shared" si="0"/>
        <v>0.21940401940401938</v>
      </c>
      <c r="G19" s="23">
        <v>1393.04</v>
      </c>
    </row>
    <row r="20" spans="1:8" ht="16.5" thickBot="1">
      <c r="A20" s="19" t="s">
        <v>23</v>
      </c>
      <c r="B20" s="24"/>
      <c r="C20" s="24"/>
      <c r="D20" s="24" t="s">
        <v>6</v>
      </c>
      <c r="E20" s="20">
        <f>G20/529.1/12</f>
        <v>1.4634284634284633</v>
      </c>
      <c r="F20" s="41">
        <f t="shared" si="0"/>
        <v>1.4634284634284636</v>
      </c>
      <c r="G20" s="25">
        <v>9291.6</v>
      </c>
    </row>
    <row r="21" spans="1:8" ht="15.75">
      <c r="A21" s="68" t="s">
        <v>10</v>
      </c>
      <c r="B21" s="69"/>
      <c r="C21" s="70"/>
      <c r="D21" s="21" t="s">
        <v>6</v>
      </c>
      <c r="E21" s="31">
        <f>SUM(E15:E20)</f>
        <v>18.102832482832486</v>
      </c>
      <c r="F21" s="39">
        <f>SUM(F15:F20)</f>
        <v>18.102832482832486</v>
      </c>
      <c r="G21" s="26">
        <f>SUM(G15:G20)</f>
        <v>114938.504</v>
      </c>
    </row>
    <row r="22" spans="1:8" ht="66.75" customHeight="1" thickBot="1">
      <c r="A22" s="71" t="s">
        <v>11</v>
      </c>
      <c r="B22" s="72"/>
      <c r="C22" s="10" t="s">
        <v>12</v>
      </c>
      <c r="D22" s="7" t="s">
        <v>6</v>
      </c>
      <c r="E22" s="15">
        <v>2.96</v>
      </c>
      <c r="F22" s="41">
        <f t="shared" si="0"/>
        <v>0.40005040005039999</v>
      </c>
      <c r="G22" s="11">
        <v>2540</v>
      </c>
    </row>
    <row r="23" spans="1:8" ht="15.75" customHeight="1">
      <c r="A23" s="73" t="s">
        <v>13</v>
      </c>
      <c r="B23" s="74"/>
      <c r="C23" s="74"/>
      <c r="D23" s="74"/>
      <c r="E23" s="75"/>
      <c r="F23" s="75"/>
      <c r="G23" s="76"/>
    </row>
    <row r="24" spans="1:8" ht="16.5" thickBot="1">
      <c r="A24" s="3" t="s">
        <v>14</v>
      </c>
      <c r="B24" s="77" t="s">
        <v>12</v>
      </c>
      <c r="C24" s="78"/>
      <c r="D24" s="7" t="s">
        <v>6</v>
      </c>
      <c r="E24" s="15">
        <v>2.83</v>
      </c>
      <c r="F24" s="41">
        <f t="shared" si="0"/>
        <v>0.20632520632520632</v>
      </c>
      <c r="G24" s="11">
        <v>1310</v>
      </c>
    </row>
    <row r="25" spans="1:8" ht="16.5" thickBot="1">
      <c r="A25" s="3" t="s">
        <v>15</v>
      </c>
      <c r="B25" s="79"/>
      <c r="C25" s="80"/>
      <c r="D25" s="7" t="s">
        <v>6</v>
      </c>
      <c r="E25" s="15">
        <v>4.45</v>
      </c>
      <c r="F25" s="41">
        <f t="shared" si="0"/>
        <v>2.1404271404271404</v>
      </c>
      <c r="G25" s="11">
        <v>13590</v>
      </c>
    </row>
    <row r="26" spans="1:8" ht="33.75" customHeight="1" thickBot="1">
      <c r="A26" s="3" t="s">
        <v>16</v>
      </c>
      <c r="B26" s="79"/>
      <c r="C26" s="80"/>
      <c r="D26" s="7" t="s">
        <v>6</v>
      </c>
      <c r="E26" s="15">
        <v>3.85</v>
      </c>
      <c r="F26" s="4">
        <f t="shared" si="0"/>
        <v>3.5910035910035907</v>
      </c>
      <c r="G26" s="11">
        <v>22800</v>
      </c>
    </row>
    <row r="27" spans="1:8" ht="32.25" thickBot="1">
      <c r="A27" s="9" t="s">
        <v>17</v>
      </c>
      <c r="B27" s="8"/>
      <c r="C27" s="8"/>
      <c r="D27" s="30" t="s">
        <v>6</v>
      </c>
      <c r="E27" s="14">
        <f>SUM(E24:E26)</f>
        <v>11.13</v>
      </c>
      <c r="F27" s="40">
        <f>SUM(F24:F26)</f>
        <v>5.9377559377559379</v>
      </c>
      <c r="G27" s="16">
        <f>SUM(G24:G26)</f>
        <v>37700</v>
      </c>
    </row>
    <row r="28" spans="1:8" ht="16.5" thickBot="1">
      <c r="A28" s="27" t="s">
        <v>38</v>
      </c>
      <c r="B28" s="28"/>
      <c r="C28" s="28"/>
      <c r="D28" s="29" t="s">
        <v>6</v>
      </c>
      <c r="E28" s="13">
        <f>E21+E22+E27</f>
        <v>32.192832482832486</v>
      </c>
      <c r="F28" s="13">
        <f>F21+F22+F27</f>
        <v>24.440638820638824</v>
      </c>
      <c r="G28" s="13">
        <f>G21+G22+G27</f>
        <v>155178.50400000002</v>
      </c>
    </row>
    <row r="29" spans="1:8">
      <c r="A29" s="57" t="s">
        <v>30</v>
      </c>
      <c r="B29" s="58"/>
      <c r="C29" s="59"/>
      <c r="D29" s="60">
        <v>-127865.97</v>
      </c>
      <c r="E29" s="61"/>
      <c r="F29" s="61"/>
      <c r="G29" s="61"/>
      <c r="H29" s="62"/>
    </row>
    <row r="30" spans="1:8">
      <c r="A30" s="63" t="s">
        <v>31</v>
      </c>
      <c r="B30" s="64"/>
      <c r="C30" s="64"/>
      <c r="D30" s="65">
        <v>224139.69</v>
      </c>
      <c r="E30" s="65"/>
      <c r="F30" s="60"/>
      <c r="G30" s="60"/>
      <c r="H30" s="65"/>
    </row>
    <row r="31" spans="1:8">
      <c r="A31" s="63" t="s">
        <v>32</v>
      </c>
      <c r="B31" s="64"/>
      <c r="C31" s="64"/>
      <c r="D31" s="65">
        <v>172880.52</v>
      </c>
      <c r="E31" s="65"/>
      <c r="F31" s="60"/>
      <c r="G31" s="60"/>
      <c r="H31" s="65"/>
    </row>
    <row r="32" spans="1:8" ht="30">
      <c r="A32" s="36" t="s">
        <v>33</v>
      </c>
      <c r="B32" s="37"/>
      <c r="C32" s="38"/>
      <c r="D32" s="60">
        <f>D30-D31</f>
        <v>51259.170000000013</v>
      </c>
      <c r="E32" s="61"/>
      <c r="F32" s="61"/>
      <c r="G32" s="61"/>
      <c r="H32" s="62"/>
    </row>
    <row r="33" spans="1:8" ht="15.75" thickBot="1">
      <c r="A33" s="81" t="s">
        <v>34</v>
      </c>
      <c r="B33" s="82"/>
      <c r="C33" s="83"/>
      <c r="D33" s="65">
        <f>D31-G28+D29</f>
        <v>-110163.95400000003</v>
      </c>
      <c r="E33" s="65"/>
      <c r="F33" s="60"/>
      <c r="G33" s="60"/>
      <c r="H33" s="65"/>
    </row>
    <row r="34" spans="1:8" ht="15.75">
      <c r="A34" s="6"/>
      <c r="B34" s="6"/>
      <c r="C34" s="6"/>
      <c r="D34" s="6"/>
      <c r="E34" s="6"/>
      <c r="F34" s="33"/>
      <c r="G34" s="6"/>
    </row>
    <row r="35" spans="1:8" ht="33" customHeight="1">
      <c r="A35" s="84" t="s">
        <v>39</v>
      </c>
      <c r="B35" s="84"/>
      <c r="C35" s="84"/>
      <c r="D35" s="84"/>
      <c r="E35" s="84"/>
      <c r="F35" s="84"/>
      <c r="G35" s="84"/>
    </row>
  </sheetData>
  <mergeCells count="27">
    <mergeCell ref="D32:H32"/>
    <mergeCell ref="A33:C33"/>
    <mergeCell ref="D33:H33"/>
    <mergeCell ref="A35:G35"/>
    <mergeCell ref="A18:B18"/>
    <mergeCell ref="A21:C21"/>
    <mergeCell ref="A22:B22"/>
    <mergeCell ref="A23:G23"/>
    <mergeCell ref="B24:C26"/>
    <mergeCell ref="A29:C29"/>
    <mergeCell ref="D29:H29"/>
    <mergeCell ref="A30:C30"/>
    <mergeCell ref="D30:H30"/>
    <mergeCell ref="A31:C31"/>
    <mergeCell ref="D31:H31"/>
    <mergeCell ref="A1:G1"/>
    <mergeCell ref="A6:G6"/>
    <mergeCell ref="A8:G8"/>
    <mergeCell ref="A9:G9"/>
    <mergeCell ref="A17:B17"/>
    <mergeCell ref="A7:E7"/>
    <mergeCell ref="A10:G10"/>
    <mergeCell ref="A11:G11"/>
    <mergeCell ref="A13:B13"/>
    <mergeCell ref="A14:G14"/>
    <mergeCell ref="A15:B15"/>
    <mergeCell ref="A16:B16"/>
  </mergeCells>
  <pageMargins left="0.53" right="0.15748031496062992" top="0.39" bottom="0.74803149606299213" header="0.15748031496062992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2022-04-06T22:45:03Z</dcterms:modified>
</cp:coreProperties>
</file>