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сп 4" sheetId="19" r:id="rId1"/>
  </sheets>
  <calcPr calcId="145621"/>
</workbook>
</file>

<file path=xl/calcChain.xml><?xml version="1.0" encoding="utf-8"?>
<calcChain xmlns="http://schemas.openxmlformats.org/spreadsheetml/2006/main">
  <c r="G24" i="19"/>
  <c r="E24"/>
  <c r="F23"/>
  <c r="F22"/>
  <c r="F21"/>
  <c r="F19"/>
  <c r="F16"/>
  <c r="F17"/>
  <c r="F24" l="1"/>
  <c r="E17"/>
  <c r="E16"/>
  <c r="E18" s="1"/>
  <c r="E25" s="1"/>
  <c r="G13"/>
  <c r="F13" s="1"/>
  <c r="G14"/>
  <c r="F14" s="1"/>
  <c r="G15"/>
  <c r="F15" s="1"/>
  <c r="G12"/>
  <c r="F12" s="1"/>
  <c r="F18" s="1"/>
  <c r="D29"/>
  <c r="F25" l="1"/>
  <c r="G18"/>
  <c r="G25" l="1"/>
  <c r="D30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<sst xmlns="http://schemas.openxmlformats.org/spreadsheetml/2006/main" count="54" uniqueCount="40">
  <si>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</si>
  <si>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</si>
  <si>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</si>
  <si>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</si>
  <si>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</si>
  <si>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</si>
  <si>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</si>
  <si>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</si>
  <si>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</si>
  <si>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</si>
  <si>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</si>
  <si>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</si>
  <si>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</si>
  <si>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</si>
  <si>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</si>
  <si>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</si>
  <si>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</si>
  <si>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</si>
  <si>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</si>
  <si>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</si>
  <si>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</si>
  <si>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 xml:space="preserve">Приемки оказанных услуг и выполненных работ по содержанию и текущему ремонту общего имущества в многоквартирном доме № 4, ул. Спортивная, S общ. 5125,8 м2 </t>
  </si>
  <si>
    <t>Дератизация</t>
  </si>
  <si>
    <t>Содержание ОИ вода</t>
  </si>
  <si>
    <t>Содержание ОИ эл.эн</t>
  </si>
  <si>
    <t>г. Корсаков ООО «Корсаков Плюс»                                                                                                   «___»________20___г.</t>
  </si>
  <si>
    <t xml:space="preserve">АКТ </t>
  </si>
  <si>
    <t>Собственник помещений именуемый в дальнейшем «Заказчик», в лице ПУ ФСБ России в г. Корсаков по Сахалинской обл., действующий на основании договора, 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</si>
  <si>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</si>
  <si>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</si>
  <si>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2 раза в неделю</t>
  </si>
  <si>
    <t>Итого за 2021 г.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</si>
  <si>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</si>
  <si>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</si>
  <si>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</si>
  <si>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</si>
  <si>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</si>
  <si>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Утверждаю _______Е.В. Яшунина</t>
  </si>
  <si>
    <t>Генеральный директор ООО "Корсаков Плюс"</t>
  </si>
  <si>
    <r>
      <t>2.   Всего за период с 01.01.2021 г. по 31.12.2021 г. выполнено работ на общую сумму</t>
    </r>
    <r>
      <rPr>
        <b/>
        <sz val="12"/>
        <color theme="1"/>
        <rFont val="Times New Roman"/>
        <family val="1"/>
        <charset val="204"/>
      </rPr>
      <t xml:space="preserve"> 1175744,74 </t>
    </r>
    <r>
      <rPr>
        <sz val="12"/>
        <color theme="1"/>
        <rFont val="Times New Roman"/>
        <family val="1"/>
        <charset val="204"/>
      </rPr>
      <t>рублей (один миллион сто семьдесят пять тысяч семьсот сорок четыре руб. 74 коп.)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</si>
</sst>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4" fontId="5" fillId="0" borderId="15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4" fontId="5" fillId="0" borderId="22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tabSelected="1" topLeftCell="A19" workbookViewId="0">
      <selection activeCell="A32" sqref="A32:G32"/>
    </sheetView>
  </sheetViews>
  <sheetFormatPr defaultRowHeight="15"/>
  <cols>
    <col min="1" max="1" width="44.140625" style="2" customWidth="1"/>
    <col min="2" max="2" width="0.140625" style="2" hidden="1" customWidth="1"/>
    <col min="3" max="3" width="17.5703125" style="2" customWidth="1"/>
    <col min="4" max="4" width="9.42578125" style="2" customWidth="1"/>
    <col min="5" max="6" width="17.7109375" style="3" customWidth="1"/>
    <col min="7" max="7" width="25" style="2" customWidth="1"/>
    <col min="8" max="8" width="12.85546875" style="2" customWidth="1"/>
    <col min="9" max="16384" width="9.140625" style="2"/>
  </cols>
  <sheetData>
    <row r="1" spans="1:8" ht="15.75">
      <c r="A1" s="76" t="s">
        <v>0</v>
      </c>
      <c r="B1" s="76"/>
      <c r="C1" s="76"/>
      <c r="D1" s="76"/>
      <c r="E1" s="76"/>
      <c r="F1" s="76"/>
      <c r="G1" s="76"/>
    </row>
    <row r="2" spans="1:8" s="3" customFormat="1" ht="15.75">
      <c r="A2" s="42"/>
      <c r="B2" s="42"/>
      <c r="C2" s="42"/>
      <c r="D2" s="42"/>
      <c r="E2" s="42"/>
      <c r="F2" s="42" t="s">
        <v>37</v>
      </c>
      <c r="G2" s="42"/>
    </row>
    <row r="3" spans="1:8" s="3" customFormat="1" ht="15.75">
      <c r="A3" s="42"/>
      <c r="B3" s="42"/>
      <c r="C3" s="42"/>
      <c r="D3" s="42"/>
      <c r="E3" s="42"/>
      <c r="F3" s="42" t="s">
        <v>38</v>
      </c>
      <c r="G3" s="42"/>
    </row>
    <row r="4" spans="1:8" ht="15.75">
      <c r="A4" s="77" t="s">
        <v>25</v>
      </c>
      <c r="B4" s="77"/>
      <c r="C4" s="77"/>
      <c r="D4" s="77"/>
      <c r="E4" s="77"/>
      <c r="F4" s="77"/>
      <c r="G4" s="77"/>
    </row>
    <row r="5" spans="1:8" ht="15.75">
      <c r="A5" s="77"/>
      <c r="B5" s="77"/>
      <c r="C5" s="77"/>
      <c r="D5" s="77"/>
      <c r="E5" s="77"/>
      <c r="F5" s="77"/>
      <c r="G5" s="77"/>
    </row>
    <row r="6" spans="1:8" ht="15.75">
      <c r="A6" s="78" t="s">
        <v>26</v>
      </c>
      <c r="B6" s="78"/>
      <c r="C6" s="78"/>
      <c r="D6" s="78"/>
      <c r="E6" s="78"/>
      <c r="F6" s="78"/>
      <c r="G6" s="78"/>
    </row>
    <row r="7" spans="1:8" ht="38.25" customHeight="1">
      <c r="A7" s="64" t="s">
        <v>21</v>
      </c>
      <c r="B7" s="64"/>
      <c r="C7" s="64"/>
      <c r="D7" s="64"/>
      <c r="E7" s="64"/>
      <c r="F7" s="64"/>
      <c r="G7" s="64"/>
    </row>
    <row r="8" spans="1:8" ht="81" customHeight="1">
      <c r="A8" s="64" t="s">
        <v>27</v>
      </c>
      <c r="B8" s="64"/>
      <c r="C8" s="64"/>
      <c r="D8" s="64"/>
      <c r="E8" s="64"/>
      <c r="F8" s="64"/>
      <c r="G8" s="64"/>
    </row>
    <row r="9" spans="1:8" ht="49.5" customHeight="1">
      <c r="A9" s="64" t="s">
        <v>17</v>
      </c>
      <c r="B9" s="64"/>
      <c r="C9" s="64"/>
      <c r="D9" s="64"/>
      <c r="E9" s="64"/>
      <c r="F9" s="64"/>
      <c r="G9" s="64"/>
    </row>
    <row r="10" spans="1:8" s="4" customFormat="1" ht="110.25">
      <c r="A10" s="65" t="s">
        <v>1</v>
      </c>
      <c r="B10" s="66"/>
      <c r="C10" s="5" t="s">
        <v>2</v>
      </c>
      <c r="D10" s="5" t="s">
        <v>3</v>
      </c>
      <c r="E10" s="32" t="s">
        <v>28</v>
      </c>
      <c r="F10" s="32" t="s">
        <v>29</v>
      </c>
      <c r="G10" s="5" t="s">
        <v>16</v>
      </c>
    </row>
    <row r="11" spans="1:8" ht="15.75">
      <c r="A11" s="67" t="s">
        <v>20</v>
      </c>
      <c r="B11" s="68"/>
      <c r="C11" s="68"/>
      <c r="D11" s="68"/>
      <c r="E11" s="68"/>
      <c r="F11" s="68"/>
      <c r="G11" s="69"/>
    </row>
    <row r="12" spans="1:8" ht="15.75">
      <c r="A12" s="70" t="s">
        <v>4</v>
      </c>
      <c r="B12" s="71"/>
      <c r="C12" s="6" t="s">
        <v>30</v>
      </c>
      <c r="D12" s="1" t="s">
        <v>5</v>
      </c>
      <c r="E12" s="1">
        <v>3.75</v>
      </c>
      <c r="F12" s="19">
        <f>G12/12/5125.8</f>
        <v>3.125</v>
      </c>
      <c r="G12" s="20">
        <f>E12*10*5125.8</f>
        <v>192217.5</v>
      </c>
    </row>
    <row r="13" spans="1:8" ht="15.75">
      <c r="A13" s="70" t="s">
        <v>6</v>
      </c>
      <c r="B13" s="71"/>
      <c r="C13" s="6" t="s">
        <v>7</v>
      </c>
      <c r="D13" s="1" t="s">
        <v>5</v>
      </c>
      <c r="E13" s="1">
        <v>3.83</v>
      </c>
      <c r="F13" s="19">
        <f t="shared" ref="F13:F23" si="0">G13/12/5125.8</f>
        <v>3.1916666666666664</v>
      </c>
      <c r="G13" s="20">
        <f t="shared" ref="G13:G15" si="1">E13*10*5125.8</f>
        <v>196318.13999999998</v>
      </c>
    </row>
    <row r="14" spans="1:8" ht="15.75">
      <c r="A14" s="70" t="s">
        <v>22</v>
      </c>
      <c r="B14" s="71"/>
      <c r="C14" s="6" t="s">
        <v>8</v>
      </c>
      <c r="D14" s="1" t="s">
        <v>5</v>
      </c>
      <c r="E14" s="1">
        <v>0.21</v>
      </c>
      <c r="F14" s="19">
        <f t="shared" si="0"/>
        <v>0.17499999999999999</v>
      </c>
      <c r="G14" s="20">
        <f t="shared" si="1"/>
        <v>10764.18</v>
      </c>
    </row>
    <row r="15" spans="1:8" ht="16.5" thickBot="1">
      <c r="A15" s="72" t="s">
        <v>9</v>
      </c>
      <c r="B15" s="73"/>
      <c r="C15" s="14" t="s">
        <v>7</v>
      </c>
      <c r="D15" s="9" t="s">
        <v>5</v>
      </c>
      <c r="E15" s="9">
        <v>9.74</v>
      </c>
      <c r="F15" s="19">
        <f t="shared" si="0"/>
        <v>8.1166666666666671</v>
      </c>
      <c r="G15" s="20">
        <f t="shared" si="1"/>
        <v>499252.92000000004</v>
      </c>
      <c r="H15" s="16"/>
    </row>
    <row r="16" spans="1:8" s="3" customFormat="1" ht="16.5" thickBot="1">
      <c r="A16" s="10" t="s">
        <v>23</v>
      </c>
      <c r="B16" s="17"/>
      <c r="C16" s="17"/>
      <c r="D16" s="11" t="s">
        <v>5</v>
      </c>
      <c r="E16" s="33">
        <f>G16/10/5125.8</f>
        <v>0.38765226891412069</v>
      </c>
      <c r="F16" s="19">
        <f t="shared" si="0"/>
        <v>0.32304355742843388</v>
      </c>
      <c r="G16" s="21">
        <v>19870.28</v>
      </c>
    </row>
    <row r="17" spans="1:7" s="3" customFormat="1" ht="16.5" thickBot="1">
      <c r="A17" s="12" t="s">
        <v>24</v>
      </c>
      <c r="B17" s="18"/>
      <c r="C17" s="18"/>
      <c r="D17" s="13" t="s">
        <v>5</v>
      </c>
      <c r="E17" s="33">
        <f>G17/10/5125.8</f>
        <v>0.90073412930664487</v>
      </c>
      <c r="F17" s="19">
        <f t="shared" si="0"/>
        <v>0.75061177442220406</v>
      </c>
      <c r="G17" s="22">
        <v>46169.83</v>
      </c>
    </row>
    <row r="18" spans="1:7" ht="16.5" thickBot="1">
      <c r="A18" s="46" t="s">
        <v>10</v>
      </c>
      <c r="B18" s="47"/>
      <c r="C18" s="48"/>
      <c r="D18" s="29" t="s">
        <v>5</v>
      </c>
      <c r="E18" s="34">
        <f>SUM(E12:E17)</f>
        <v>18.818386398220767</v>
      </c>
      <c r="F18" s="34">
        <f>SUM(F12:F17)</f>
        <v>15.681988665183972</v>
      </c>
      <c r="G18" s="30">
        <f>SUM(G12:G15)</f>
        <v>898552.74</v>
      </c>
    </row>
    <row r="19" spans="1:7" ht="66.75" customHeight="1">
      <c r="A19" s="74" t="s">
        <v>18</v>
      </c>
      <c r="B19" s="74"/>
      <c r="C19" s="23" t="s">
        <v>11</v>
      </c>
      <c r="D19" s="7" t="s">
        <v>5</v>
      </c>
      <c r="E19" s="15">
        <v>4.2</v>
      </c>
      <c r="F19" s="19">
        <f t="shared" si="0"/>
        <v>0.38387503739253709</v>
      </c>
      <c r="G19" s="25">
        <v>23612</v>
      </c>
    </row>
    <row r="20" spans="1:7" ht="24.75" customHeight="1">
      <c r="A20" s="75" t="s">
        <v>19</v>
      </c>
      <c r="B20" s="75"/>
      <c r="C20" s="75"/>
      <c r="D20" s="75"/>
      <c r="E20" s="75"/>
      <c r="F20" s="75"/>
      <c r="G20" s="75"/>
    </row>
    <row r="21" spans="1:7" ht="18" customHeight="1">
      <c r="A21" s="6" t="s">
        <v>12</v>
      </c>
      <c r="B21" s="63" t="s">
        <v>11</v>
      </c>
      <c r="C21" s="63"/>
      <c r="D21" s="1" t="s">
        <v>5</v>
      </c>
      <c r="E21" s="19">
        <v>1.0900000000000001</v>
      </c>
      <c r="F21" s="19">
        <f t="shared" si="0"/>
        <v>0.25865881098235072</v>
      </c>
      <c r="G21" s="27">
        <v>15910</v>
      </c>
    </row>
    <row r="22" spans="1:7" ht="21.75" customHeight="1">
      <c r="A22" s="6" t="s">
        <v>13</v>
      </c>
      <c r="B22" s="63"/>
      <c r="C22" s="63"/>
      <c r="D22" s="1" t="s">
        <v>5</v>
      </c>
      <c r="E22" s="19">
        <v>3.42</v>
      </c>
      <c r="F22" s="19">
        <f t="shared" si="0"/>
        <v>0.33523222391301516</v>
      </c>
      <c r="G22" s="27">
        <v>20620</v>
      </c>
    </row>
    <row r="23" spans="1:7" ht="27.75" customHeight="1">
      <c r="A23" s="6" t="s">
        <v>14</v>
      </c>
      <c r="B23" s="63"/>
      <c r="C23" s="63"/>
      <c r="D23" s="1" t="s">
        <v>5</v>
      </c>
      <c r="E23" s="19">
        <v>3.82</v>
      </c>
      <c r="F23" s="19">
        <f t="shared" si="0"/>
        <v>3.5287174684927232</v>
      </c>
      <c r="G23" s="27">
        <v>217050</v>
      </c>
    </row>
    <row r="24" spans="1:7" ht="35.25" customHeight="1" thickBot="1">
      <c r="A24" s="45" t="s">
        <v>15</v>
      </c>
      <c r="B24" s="45"/>
      <c r="C24" s="45"/>
      <c r="D24" s="9" t="s">
        <v>5</v>
      </c>
      <c r="E24" s="28">
        <f>SUM(E21:E23)</f>
        <v>8.33</v>
      </c>
      <c r="F24" s="28">
        <f>SUM(F21:F23)</f>
        <v>4.122608503388089</v>
      </c>
      <c r="G24" s="31">
        <f>SUM(G21:G23)</f>
        <v>253580</v>
      </c>
    </row>
    <row r="25" spans="1:7" ht="16.5" thickBot="1">
      <c r="A25" s="46" t="s">
        <v>31</v>
      </c>
      <c r="B25" s="47"/>
      <c r="C25" s="48"/>
      <c r="D25" s="24" t="s">
        <v>5</v>
      </c>
      <c r="E25" s="8">
        <f>E18+E19+E24</f>
        <v>31.348386398220768</v>
      </c>
      <c r="F25" s="8">
        <f>F18+F19+F24</f>
        <v>20.188472205964601</v>
      </c>
      <c r="G25" s="26">
        <f>G18+G19+G24</f>
        <v>1175744.74</v>
      </c>
    </row>
    <row r="26" spans="1:7" s="3" customFormat="1">
      <c r="A26" s="50" t="s">
        <v>32</v>
      </c>
      <c r="B26" s="51"/>
      <c r="C26" s="52"/>
      <c r="D26" s="53">
        <v>-165694.93</v>
      </c>
      <c r="E26" s="54"/>
      <c r="F26" s="54"/>
      <c r="G26" s="54"/>
    </row>
    <row r="27" spans="1:7" s="3" customFormat="1">
      <c r="A27" s="55" t="s">
        <v>33</v>
      </c>
      <c r="B27" s="56"/>
      <c r="C27" s="56"/>
      <c r="D27" s="57">
        <v>2143236.0299999998</v>
      </c>
      <c r="E27" s="57"/>
      <c r="F27" s="58"/>
      <c r="G27" s="58"/>
    </row>
    <row r="28" spans="1:7" s="3" customFormat="1">
      <c r="A28" s="55" t="s">
        <v>34</v>
      </c>
      <c r="B28" s="56"/>
      <c r="C28" s="56"/>
      <c r="D28" s="57">
        <v>1875459.62</v>
      </c>
      <c r="E28" s="57"/>
      <c r="F28" s="58"/>
      <c r="G28" s="58"/>
    </row>
    <row r="29" spans="1:7" s="3" customFormat="1" ht="30">
      <c r="A29" s="39" t="s">
        <v>35</v>
      </c>
      <c r="B29" s="40"/>
      <c r="C29" s="41"/>
      <c r="D29" s="58">
        <f>D27-D28</f>
        <v>267776.40999999968</v>
      </c>
      <c r="E29" s="59"/>
      <c r="F29" s="59"/>
      <c r="G29" s="59"/>
    </row>
    <row r="30" spans="1:7" s="3" customFormat="1" ht="15.75" thickBot="1">
      <c r="A30" s="60" t="s">
        <v>36</v>
      </c>
      <c r="B30" s="61"/>
      <c r="C30" s="62"/>
      <c r="D30" s="43">
        <f>D28-G25+D26</f>
        <v>534019.95000000019</v>
      </c>
      <c r="E30" s="43"/>
      <c r="F30" s="44"/>
      <c r="G30" s="44"/>
    </row>
    <row r="31" spans="1:7" s="3" customFormat="1" ht="15.75">
      <c r="A31" s="35"/>
      <c r="B31" s="35"/>
      <c r="C31" s="35"/>
      <c r="D31" s="36"/>
      <c r="E31" s="37"/>
      <c r="F31" s="37"/>
      <c r="G31" s="38"/>
    </row>
    <row r="32" spans="1:7" ht="33.75" customHeight="1">
      <c r="A32" s="49" t="s">
        <v>39</v>
      </c>
      <c r="B32" s="49"/>
      <c r="C32" s="49"/>
      <c r="D32" s="49"/>
      <c r="E32" s="49"/>
      <c r="F32" s="49"/>
      <c r="G32" s="49"/>
    </row>
    <row r="33" spans="2:6" ht="19.5" customHeight="1"/>
    <row r="34" spans="2:6" ht="21.75" customHeight="1"/>
    <row r="35" spans="2:6" ht="33" customHeight="1"/>
    <row r="38" spans="2:6" ht="15" customHeight="1"/>
    <row r="39" spans="2:6">
      <c r="B39" s="3"/>
      <c r="C39" s="3"/>
      <c r="E39" s="2"/>
      <c r="F39" s="2"/>
    </row>
    <row r="40" spans="2:6">
      <c r="B40" s="3"/>
      <c r="C40" s="3"/>
      <c r="E40" s="2"/>
      <c r="F40" s="2"/>
    </row>
    <row r="41" spans="2:6">
      <c r="B41" s="3"/>
      <c r="C41" s="3"/>
      <c r="E41" s="2"/>
      <c r="F41" s="2"/>
    </row>
    <row r="42" spans="2:6">
      <c r="B42" s="3"/>
      <c r="C42" s="3"/>
      <c r="E42" s="2"/>
      <c r="F42" s="2"/>
    </row>
    <row r="43" spans="2:6">
      <c r="B43" s="3"/>
      <c r="C43" s="3"/>
      <c r="E43" s="2"/>
      <c r="F43" s="2"/>
    </row>
  </sheetData>
  <mergeCells count="29">
    <mergeCell ref="A8:G8"/>
    <mergeCell ref="A1:G1"/>
    <mergeCell ref="A4:G4"/>
    <mergeCell ref="A5:G5"/>
    <mergeCell ref="A6:G6"/>
    <mergeCell ref="A7:G7"/>
    <mergeCell ref="B21:C23"/>
    <mergeCell ref="A9:G9"/>
    <mergeCell ref="A10:B10"/>
    <mergeCell ref="A11:G11"/>
    <mergeCell ref="A12:B12"/>
    <mergeCell ref="A13:B13"/>
    <mergeCell ref="A14:B14"/>
    <mergeCell ref="A15:B15"/>
    <mergeCell ref="A18:C18"/>
    <mergeCell ref="A19:B19"/>
    <mergeCell ref="A20:G20"/>
    <mergeCell ref="D30:G30"/>
    <mergeCell ref="A24:C24"/>
    <mergeCell ref="A25:C25"/>
    <mergeCell ref="A32:G32"/>
    <mergeCell ref="A26:C26"/>
    <mergeCell ref="D26:G26"/>
    <mergeCell ref="A27:C27"/>
    <mergeCell ref="D27:G27"/>
    <mergeCell ref="A28:C28"/>
    <mergeCell ref="D28:G28"/>
    <mergeCell ref="D29:G29"/>
    <mergeCell ref="A30:C3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2022-04-06T22:49:09Z</dcterms:modified>
</cp:coreProperties>
</file>