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н.21" sheetId="14" r:id="rId1"/>
  </sheets>
  <calcPr calcId="145621"/>
</workbook>
</file>

<file path=xl/calcChain.xml><?xml version="1.0" encoding="utf-8"?>
<calcChain xmlns="http://schemas.openxmlformats.org/spreadsheetml/2006/main">
  <c r="G25" i="14"/>
  <c r="F25"/>
  <c r="F24"/>
  <c r="F23"/>
  <c r="F22"/>
  <c r="F21"/>
  <c r="F19"/>
  <c r="F18"/>
  <c r="F13"/>
  <c r="F14"/>
  <c r="F15"/>
  <c r="F16"/>
  <c r="F17"/>
  <c r="F12"/>
  <c r="G12" l="1"/>
  <c r="D29"/>
  <c r="E17" l="1"/>
  <c r="E16"/>
  <c r="G14" l="1"/>
  <c r="G15"/>
  <c r="E18" l="1"/>
  <c r="G18"/>
  <c r="E24" l="1"/>
  <c r="E25" l="1"/>
  <c r="G24"/>
  <c r="D30" s="1"/>
</calcChain>
</file>

<file path=xl/sharedStrings.xml><?xml version="1.0" encoding="utf-8"?>
<sst xmlns="http://schemas.openxmlformats.org/spreadsheetml/2006/main" count="52" uniqueCount="38">
  <si>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</si>
  <si>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</si>
  <si>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</si>
  <si>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</si>
  <si>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</si>
  <si>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</si>
  <si>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</si>
  <si>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</si>
  <si>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</si>
  <si>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</si>
  <si>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</si>
  <si>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</si>
  <si>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</si>
  <si>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</si>
  <si>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</si>
  <si>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</si>
  <si>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</si>
  <si>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</si>
  <si>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</si>
  <si>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</si>
  <si>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</si>
  <si>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</si>
  <si>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</si>
  <si>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</si>
  <si>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</si>
  <si>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</si>
  <si>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21, ул. Нагорная, S общ. 1117,8 м2 </t>
  </si>
  <si>
    <t>г. Корсаков ООО «Корсаков Плюс»  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</si>
  <si>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</si>
  <si>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</si>
  <si>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</si>
  <si>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</si>
  <si>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</si>
  <si>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</si>
  <si>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</si>
  <si>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</si>
  <si>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</si>
  <si>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2.   Всего за период с 01.01.2021 г. по 31.12.2021 г. выполнено работ на общую сумму 418556,39 рублей (четыреста восемнадцать тысяч пятьсот пятьдесят шесть руб 39 коп.)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</si>
</sst>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2" fillId="0" borderId="4" xfId="0" applyNumberFormat="1" applyFont="1" applyBorder="1"/>
    <xf numFmtId="2" fontId="2" fillId="0" borderId="10" xfId="0" applyNumberFormat="1" applyFont="1" applyBorder="1"/>
    <xf numFmtId="2" fontId="2" fillId="0" borderId="9" xfId="0" applyNumberFormat="1" applyFont="1" applyBorder="1"/>
    <xf numFmtId="2" fontId="3" fillId="0" borderId="14" xfId="0" applyNumberFormat="1" applyFont="1" applyBorder="1"/>
    <xf numFmtId="2" fontId="2" fillId="0" borderId="6" xfId="0" applyNumberFormat="1" applyFont="1" applyBorder="1"/>
    <xf numFmtId="2" fontId="2" fillId="0" borderId="13" xfId="0" applyNumberFormat="1" applyFont="1" applyBorder="1"/>
    <xf numFmtId="0" fontId="2" fillId="0" borderId="16" xfId="0" applyFont="1" applyBorder="1"/>
    <xf numFmtId="2" fontId="2" fillId="0" borderId="17" xfId="0" applyNumberFormat="1" applyFont="1" applyBorder="1"/>
    <xf numFmtId="0" fontId="2" fillId="0" borderId="18" xfId="0" applyFont="1" applyBorder="1"/>
    <xf numFmtId="0" fontId="2" fillId="0" borderId="19" xfId="0" applyFont="1" applyBorder="1"/>
    <xf numFmtId="2" fontId="2" fillId="0" borderId="20" xfId="0" applyNumberFormat="1" applyFont="1" applyBorder="1"/>
    <xf numFmtId="0" fontId="2" fillId="0" borderId="21" xfId="0" applyFont="1" applyBorder="1"/>
    <xf numFmtId="0" fontId="2" fillId="0" borderId="12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5" xfId="0" applyFont="1" applyBorder="1"/>
    <xf numFmtId="2" fontId="1" fillId="0" borderId="0" xfId="0" applyNumberFormat="1" applyFont="1"/>
    <xf numFmtId="2" fontId="2" fillId="0" borderId="24" xfId="0" applyNumberFormat="1" applyFont="1" applyBorder="1"/>
    <xf numFmtId="2" fontId="3" fillId="0" borderId="9" xfId="0" applyNumberFormat="1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0" xfId="0" applyFont="1"/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2" fontId="3" fillId="0" borderId="24" xfId="0" applyNumberFormat="1" applyFont="1" applyBorder="1"/>
    <xf numFmtId="2" fontId="3" fillId="0" borderId="6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" fontId="4" fillId="0" borderId="28" xfId="0" applyNumberFormat="1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4" fontId="4" fillId="0" borderId="20" xfId="0" applyNumberFormat="1" applyFont="1" applyBorder="1" applyAlignment="1">
      <alignment horizontal="center" vertical="top" wrapText="1"/>
    </xf>
    <xf numFmtId="4" fontId="4" fillId="0" borderId="38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74"/>
  <sheetViews>
    <sheetView tabSelected="1" topLeftCell="A21" workbookViewId="0">
      <selection activeCell="A33" sqref="A33"/>
    </sheetView>
  </sheetViews>
  <sheetFormatPr defaultRowHeight="1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42578125" style="7" customWidth="1"/>
    <col min="7" max="7" width="22.28515625" style="1" customWidth="1"/>
    <col min="8" max="8" width="9.140625" style="1"/>
    <col min="9" max="9" width="18.140625" style="1" customWidth="1"/>
    <col min="10" max="16384" width="9.140625" style="1"/>
  </cols>
  <sheetData>
    <row r="1" spans="1:9" ht="15.75">
      <c r="A1" s="40" t="s">
        <v>0</v>
      </c>
      <c r="B1" s="40"/>
      <c r="C1" s="40"/>
      <c r="D1" s="40"/>
      <c r="E1" s="40"/>
      <c r="F1" s="40"/>
      <c r="G1" s="41"/>
    </row>
    <row r="2" spans="1:9" ht="15.75">
      <c r="A2" s="8"/>
      <c r="B2" s="8"/>
      <c r="C2" s="8"/>
      <c r="D2" s="8"/>
      <c r="E2" s="8"/>
      <c r="F2" s="34"/>
      <c r="G2" s="8"/>
    </row>
    <row r="3" spans="1:9" ht="15.75">
      <c r="A3" s="42" t="s">
        <v>27</v>
      </c>
      <c r="B3" s="42"/>
      <c r="C3" s="42"/>
      <c r="D3" s="42"/>
      <c r="E3" s="42"/>
      <c r="F3" s="42"/>
      <c r="G3" s="41"/>
    </row>
    <row r="4" spans="1:9" ht="15.75">
      <c r="A4" s="47"/>
      <c r="B4" s="47"/>
      <c r="C4" s="47"/>
      <c r="D4" s="47"/>
      <c r="E4" s="47"/>
      <c r="F4" s="34"/>
      <c r="G4" s="8"/>
    </row>
    <row r="5" spans="1:9" ht="15.75">
      <c r="A5" s="43" t="s">
        <v>21</v>
      </c>
      <c r="B5" s="43"/>
      <c r="C5" s="43"/>
      <c r="D5" s="43"/>
      <c r="E5" s="43"/>
      <c r="F5" s="43"/>
      <c r="G5" s="41"/>
    </row>
    <row r="6" spans="1:9" ht="36.75" customHeight="1">
      <c r="A6" s="44" t="s">
        <v>26</v>
      </c>
      <c r="B6" s="44"/>
      <c r="C6" s="44"/>
      <c r="D6" s="44"/>
      <c r="E6" s="44"/>
      <c r="F6" s="44"/>
      <c r="G6" s="41"/>
    </row>
    <row r="7" spans="1:9" ht="81.75" customHeight="1">
      <c r="A7" s="44" t="s">
        <v>28</v>
      </c>
      <c r="B7" s="44"/>
      <c r="C7" s="44"/>
      <c r="D7" s="44"/>
      <c r="E7" s="44"/>
      <c r="F7" s="44"/>
      <c r="G7" s="44"/>
    </row>
    <row r="8" spans="1:9" ht="51" customHeight="1">
      <c r="A8" s="48" t="s">
        <v>20</v>
      </c>
      <c r="B8" s="48"/>
      <c r="C8" s="48"/>
      <c r="D8" s="48"/>
      <c r="E8" s="48"/>
      <c r="F8" s="48"/>
      <c r="G8" s="48"/>
    </row>
    <row r="9" spans="1:9" ht="15.75">
      <c r="A9" s="8"/>
      <c r="B9" s="8"/>
      <c r="C9" s="8"/>
      <c r="D9" s="8"/>
      <c r="E9" s="8"/>
      <c r="F9" s="34"/>
      <c r="G9" s="8"/>
    </row>
    <row r="10" spans="1:9" s="2" customFormat="1" ht="63">
      <c r="A10" s="49" t="s">
        <v>1</v>
      </c>
      <c r="B10" s="50"/>
      <c r="C10" s="3" t="s">
        <v>2</v>
      </c>
      <c r="D10" s="3" t="s">
        <v>3</v>
      </c>
      <c r="E10" s="3" t="s">
        <v>35</v>
      </c>
      <c r="F10" s="3" t="s">
        <v>36</v>
      </c>
      <c r="G10" s="3" t="s">
        <v>19</v>
      </c>
    </row>
    <row r="11" spans="1:9" ht="15.75">
      <c r="A11" s="51" t="s">
        <v>4</v>
      </c>
      <c r="B11" s="52"/>
      <c r="C11" s="52"/>
      <c r="D11" s="52"/>
      <c r="E11" s="52"/>
      <c r="F11" s="52"/>
      <c r="G11" s="53"/>
    </row>
    <row r="12" spans="1:9" ht="15.75">
      <c r="A12" s="45" t="s">
        <v>5</v>
      </c>
      <c r="B12" s="46"/>
      <c r="C12" s="4" t="s">
        <v>6</v>
      </c>
      <c r="D12" s="4" t="s">
        <v>7</v>
      </c>
      <c r="E12" s="4">
        <v>3.06</v>
      </c>
      <c r="F12" s="6">
        <f>G12/12/1117.8</f>
        <v>7.1921199379734002</v>
      </c>
      <c r="G12" s="6">
        <f>41045.62+55426.6</f>
        <v>96472.22</v>
      </c>
      <c r="H12" s="1">
        <v>55426.6</v>
      </c>
    </row>
    <row r="13" spans="1:9" ht="15.75">
      <c r="A13" s="45" t="s">
        <v>8</v>
      </c>
      <c r="B13" s="46"/>
      <c r="C13" s="4" t="s">
        <v>9</v>
      </c>
      <c r="D13" s="4" t="s">
        <v>7</v>
      </c>
      <c r="E13" s="4">
        <v>4.46</v>
      </c>
      <c r="F13" s="6">
        <f t="shared" ref="F13:F23" si="0">G13/12/1117.8</f>
        <v>4.298268175582991</v>
      </c>
      <c r="G13" s="6">
        <v>57655.25</v>
      </c>
    </row>
    <row r="14" spans="1:9" ht="15.75">
      <c r="A14" s="45" t="s">
        <v>23</v>
      </c>
      <c r="B14" s="46"/>
      <c r="C14" s="4" t="s">
        <v>10</v>
      </c>
      <c r="D14" s="4" t="s">
        <v>7</v>
      </c>
      <c r="E14" s="4">
        <v>0.1</v>
      </c>
      <c r="F14" s="6">
        <f t="shared" si="0"/>
        <v>0.10000000000000002</v>
      </c>
      <c r="G14" s="6">
        <f t="shared" ref="G14:G15" si="1">1117.8*E14*12</f>
        <v>1341.3600000000001</v>
      </c>
    </row>
    <row r="15" spans="1:9" ht="16.5" thickBot="1">
      <c r="A15" s="74" t="s">
        <v>11</v>
      </c>
      <c r="B15" s="75"/>
      <c r="C15" s="10" t="s">
        <v>9</v>
      </c>
      <c r="D15" s="10" t="s">
        <v>7</v>
      </c>
      <c r="E15" s="10">
        <v>7.59</v>
      </c>
      <c r="F15" s="6">
        <f t="shared" si="0"/>
        <v>7.589999999999999</v>
      </c>
      <c r="G15" s="14">
        <f t="shared" si="1"/>
        <v>101809.22399999999</v>
      </c>
      <c r="I15" s="28"/>
    </row>
    <row r="16" spans="1:9" s="7" customFormat="1" ht="15.75">
      <c r="A16" s="18" t="s">
        <v>24</v>
      </c>
      <c r="B16" s="25"/>
      <c r="C16" s="25"/>
      <c r="D16" s="25" t="s">
        <v>7</v>
      </c>
      <c r="E16" s="19">
        <f>G16/12/1117.8</f>
        <v>0.40368804795133301</v>
      </c>
      <c r="F16" s="6">
        <f t="shared" si="0"/>
        <v>0.40368804795133301</v>
      </c>
      <c r="G16" s="20">
        <v>5414.91</v>
      </c>
    </row>
    <row r="17" spans="1:9" s="7" customFormat="1" ht="16.5" thickBot="1">
      <c r="A17" s="21" t="s">
        <v>25</v>
      </c>
      <c r="B17" s="26"/>
      <c r="C17" s="26"/>
      <c r="D17" s="26" t="s">
        <v>7</v>
      </c>
      <c r="E17" s="22">
        <f>G17/12/1117.8</f>
        <v>1.7173562652829966</v>
      </c>
      <c r="F17" s="6">
        <f t="shared" si="0"/>
        <v>1.7173562652829966</v>
      </c>
      <c r="G17" s="23">
        <v>23035.93</v>
      </c>
    </row>
    <row r="18" spans="1:9" ht="16.5" thickBot="1">
      <c r="A18" s="76" t="s">
        <v>12</v>
      </c>
      <c r="B18" s="77"/>
      <c r="C18" s="78"/>
      <c r="D18" s="24" t="s">
        <v>7</v>
      </c>
      <c r="E18" s="15">
        <f>SUM(E12:E17)</f>
        <v>17.331044313234329</v>
      </c>
      <c r="F18" s="38">
        <f>SUM(F12:F17)</f>
        <v>21.301432426790722</v>
      </c>
      <c r="G18" s="29">
        <f>SUM(G12:G17)</f>
        <v>285728.89399999997</v>
      </c>
    </row>
    <row r="19" spans="1:9" ht="65.25" customHeight="1">
      <c r="A19" s="79" t="s">
        <v>13</v>
      </c>
      <c r="B19" s="80"/>
      <c r="C19" s="5" t="s">
        <v>14</v>
      </c>
      <c r="D19" s="9" t="s">
        <v>7</v>
      </c>
      <c r="E19" s="13">
        <v>6.8</v>
      </c>
      <c r="F19" s="6">
        <f t="shared" si="0"/>
        <v>4.1182083855191749</v>
      </c>
      <c r="G19" s="17">
        <v>55240</v>
      </c>
    </row>
    <row r="20" spans="1:9" ht="15.75">
      <c r="A20" s="76" t="s">
        <v>22</v>
      </c>
      <c r="B20" s="77"/>
      <c r="C20" s="77"/>
      <c r="D20" s="77"/>
      <c r="E20" s="81"/>
      <c r="F20" s="81"/>
      <c r="G20" s="78"/>
    </row>
    <row r="21" spans="1:9" ht="15.75">
      <c r="A21" s="4" t="s">
        <v>15</v>
      </c>
      <c r="B21" s="82" t="s">
        <v>14</v>
      </c>
      <c r="C21" s="83"/>
      <c r="D21" s="9" t="s">
        <v>7</v>
      </c>
      <c r="E21" s="6">
        <v>1.58</v>
      </c>
      <c r="F21" s="6">
        <f t="shared" si="0"/>
        <v>0.18000387666249182</v>
      </c>
      <c r="G21" s="12">
        <v>2414.5</v>
      </c>
    </row>
    <row r="22" spans="1:9" ht="15.75">
      <c r="A22" s="4" t="s">
        <v>16</v>
      </c>
      <c r="B22" s="84"/>
      <c r="C22" s="85"/>
      <c r="D22" s="9" t="s">
        <v>7</v>
      </c>
      <c r="E22" s="6">
        <v>2.12</v>
      </c>
      <c r="F22" s="6">
        <f t="shared" si="0"/>
        <v>0.17989204985984375</v>
      </c>
      <c r="G22" s="12">
        <v>2413</v>
      </c>
    </row>
    <row r="23" spans="1:9" ht="36" customHeight="1">
      <c r="A23" s="4" t="s">
        <v>17</v>
      </c>
      <c r="B23" s="84"/>
      <c r="C23" s="85"/>
      <c r="D23" s="9" t="s">
        <v>7</v>
      </c>
      <c r="E23" s="6">
        <v>3.54</v>
      </c>
      <c r="F23" s="6">
        <f t="shared" si="0"/>
        <v>5.4243454404484996</v>
      </c>
      <c r="G23" s="12">
        <v>72760</v>
      </c>
    </row>
    <row r="24" spans="1:9" ht="32.25" thickBot="1">
      <c r="A24" s="11" t="s">
        <v>18</v>
      </c>
      <c r="B24" s="10"/>
      <c r="C24" s="10"/>
      <c r="D24" s="27" t="s">
        <v>7</v>
      </c>
      <c r="E24" s="30">
        <f>SUM(E21:E23)</f>
        <v>7.24</v>
      </c>
      <c r="F24" s="39">
        <f>SUM(F21:F23)</f>
        <v>5.7842413669708357</v>
      </c>
      <c r="G24" s="16">
        <f>SUM(G21:G23)</f>
        <v>77587.5</v>
      </c>
    </row>
    <row r="25" spans="1:9" ht="16.5" thickBot="1">
      <c r="A25" s="31" t="s">
        <v>29</v>
      </c>
      <c r="B25" s="32"/>
      <c r="C25" s="32"/>
      <c r="D25" s="33" t="s">
        <v>7</v>
      </c>
      <c r="E25" s="15">
        <f>E18+E19+E24</f>
        <v>31.371044313234329</v>
      </c>
      <c r="F25" s="15">
        <f>F18+F19+F24</f>
        <v>31.203882179280733</v>
      </c>
      <c r="G25" s="15">
        <f>G18+G19+G24</f>
        <v>418556.39399999997</v>
      </c>
    </row>
    <row r="26" spans="1:9" s="7" customFormat="1">
      <c r="A26" s="55" t="s">
        <v>30</v>
      </c>
      <c r="B26" s="56"/>
      <c r="C26" s="57"/>
      <c r="D26" s="58">
        <v>58507.19</v>
      </c>
      <c r="E26" s="59"/>
      <c r="F26" s="59"/>
      <c r="G26" s="59"/>
      <c r="H26" s="59"/>
      <c r="I26" s="60"/>
    </row>
    <row r="27" spans="1:9" s="7" customFormat="1">
      <c r="A27" s="61" t="s">
        <v>31</v>
      </c>
      <c r="B27" s="62"/>
      <c r="C27" s="62"/>
      <c r="D27" s="63">
        <v>536455.81000000006</v>
      </c>
      <c r="E27" s="63"/>
      <c r="F27" s="64"/>
      <c r="G27" s="64"/>
      <c r="H27" s="64"/>
      <c r="I27" s="65"/>
    </row>
    <row r="28" spans="1:9" s="7" customFormat="1">
      <c r="A28" s="61" t="s">
        <v>32</v>
      </c>
      <c r="B28" s="62"/>
      <c r="C28" s="62"/>
      <c r="D28" s="63">
        <v>390246.89</v>
      </c>
      <c r="E28" s="63"/>
      <c r="F28" s="64"/>
      <c r="G28" s="64"/>
      <c r="H28" s="64"/>
      <c r="I28" s="65"/>
    </row>
    <row r="29" spans="1:9" s="7" customFormat="1" ht="30">
      <c r="A29" s="35" t="s">
        <v>33</v>
      </c>
      <c r="B29" s="36"/>
      <c r="C29" s="37"/>
      <c r="D29" s="64">
        <f>D27-D28</f>
        <v>146208.92000000004</v>
      </c>
      <c r="E29" s="66"/>
      <c r="F29" s="66"/>
      <c r="G29" s="66"/>
      <c r="H29" s="66"/>
      <c r="I29" s="67"/>
    </row>
    <row r="30" spans="1:9" ht="15.75" thickBot="1">
      <c r="A30" s="68" t="s">
        <v>34</v>
      </c>
      <c r="B30" s="69"/>
      <c r="C30" s="70"/>
      <c r="D30" s="71">
        <f>D28-G25+D26</f>
        <v>30197.686000000045</v>
      </c>
      <c r="E30" s="71"/>
      <c r="F30" s="72"/>
      <c r="G30" s="72"/>
      <c r="H30" s="72"/>
      <c r="I30" s="73"/>
    </row>
    <row r="31" spans="1:9" ht="33" customHeight="1">
      <c r="A31" s="54" t="s">
        <v>37</v>
      </c>
      <c r="B31" s="54"/>
      <c r="C31" s="54"/>
      <c r="D31" s="54"/>
      <c r="E31" s="54"/>
      <c r="F31" s="54"/>
      <c r="G31" s="54"/>
    </row>
    <row r="32" spans="1:9" ht="24" customHeight="1">
      <c r="F32" s="1"/>
    </row>
    <row r="33" spans="6:6" ht="25.5" customHeight="1">
      <c r="F33" s="1"/>
    </row>
    <row r="34" spans="6:6" ht="24.75" customHeight="1">
      <c r="F34" s="1"/>
    </row>
    <row r="35" spans="6:6">
      <c r="F35" s="1"/>
    </row>
    <row r="36" spans="6:6" ht="15.75" customHeight="1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</sheetData>
  <mergeCells count="27">
    <mergeCell ref="A15:B15"/>
    <mergeCell ref="A18:C18"/>
    <mergeCell ref="A19:B19"/>
    <mergeCell ref="A20:G20"/>
    <mergeCell ref="B21:C23"/>
    <mergeCell ref="A31:G31"/>
    <mergeCell ref="A26:C26"/>
    <mergeCell ref="D26:I26"/>
    <mergeCell ref="A27:C27"/>
    <mergeCell ref="D27:I27"/>
    <mergeCell ref="A28:C28"/>
    <mergeCell ref="D28:I28"/>
    <mergeCell ref="D29:I29"/>
    <mergeCell ref="A30:C30"/>
    <mergeCell ref="D30:I30"/>
    <mergeCell ref="A1:G1"/>
    <mergeCell ref="A3:G3"/>
    <mergeCell ref="A5:G5"/>
    <mergeCell ref="A6:G6"/>
    <mergeCell ref="A14:B14"/>
    <mergeCell ref="A4:E4"/>
    <mergeCell ref="A7:G7"/>
    <mergeCell ref="A8:G8"/>
    <mergeCell ref="A10:B10"/>
    <mergeCell ref="A11:G11"/>
    <mergeCell ref="A12:B12"/>
    <mergeCell ref="A13:B13"/>
  </mergeCells>
  <pageMargins left="0.70866141732283472" right="0.13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2022-04-06T22:30:01Z</dcterms:modified>
</cp:coreProperties>
</file>