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 tabRatio="806"/>
  </bookViews>
  <sheets>
    <sheet name="о. 119" sheetId="1" r:id="rId1"/>
  </sheets>
  <calcPr calcId="125725"/>
</workbook>
</file>

<file path=xl/calcChain.xml><?xml version="1.0" encoding="utf-8"?>
<calcChain xmlns="http://schemas.openxmlformats.org/spreadsheetml/2006/main">
  <c r="D29" i="1"/>
  <c r="G17" l="1"/>
  <c r="G20"/>
  <c r="G19"/>
  <c r="G16"/>
  <c r="F16"/>
  <c r="G11"/>
  <c r="G12"/>
  <c r="G13"/>
  <c r="G23" l="1"/>
  <c r="G24" s="1"/>
  <c r="G21"/>
  <c r="D28"/>
  <c r="F15"/>
  <c r="E15"/>
  <c r="F14"/>
  <c r="E14"/>
  <c r="F24"/>
  <c r="F23"/>
  <c r="H10"/>
  <c r="G10" s="1"/>
  <c r="H11"/>
  <c r="H12"/>
  <c r="H13"/>
  <c r="H23" l="1"/>
  <c r="E23"/>
  <c r="E16" l="1"/>
  <c r="H16"/>
  <c r="H24" s="1"/>
  <c r="E24" l="1"/>
</calcChain>
</file>

<file path=xl/sharedStrings.xml><?xml version="1.0" encoding="utf-8"?>
<sst xmlns="http://schemas.openxmlformats.org/spreadsheetml/2006/main" count="54" uniqueCount="40">
  <si>
    <t>Приказ Минстроя России от 26.10.2015г. № 761/пр</t>
  </si>
  <si>
    <t xml:space="preserve">Приемки оказанных услуг и выполненных работ по содержанию и текущему ремонту общего имущества в многоквартирном доме № 119, ул. Окружная, S общ. 3080 м2 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</si>
  <si>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</si>
  <si>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</si>
  <si>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</si>
  <si>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</si>
  <si>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</si>
  <si>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</si>
  <si>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</si>
  <si>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>Всего за содержание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</si>
  <si>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</si>
  <si>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</si>
  <si>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</si>
  <si>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</si>
  <si>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</si>
  <si>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</si>
  <si>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</si>
  <si>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</si>
  <si>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кВт</t>
  </si>
  <si>
    <t>Индивидуальное потребление электроэнергии</t>
  </si>
  <si>
    <t xml:space="preserve">Проведение технических осмотров и мелкий ремонт </t>
  </si>
  <si>
    <t>Текущее обслуживание и ремонт внутридомовых сетей и устройств</t>
  </si>
  <si>
    <t xml:space="preserve"> Содержание общего имущества в многоквартирном доме</t>
  </si>
  <si>
    <t>г. Корсаков ООО «Корсаков Плюс»                                                     «___»________20___г.</t>
  </si>
  <si>
    <t>Дератизация</t>
  </si>
  <si>
    <t>Содержание ОИ вода</t>
  </si>
  <si>
    <t>Содержание ОИ эл.эн.</t>
  </si>
  <si>
    <t>Управление многоквартирным домом</t>
  </si>
  <si>
    <t xml:space="preserve"> стоимость выполненной работы (оказанной услуги) за единицу за период с 01.01.2021 по 17.05.2021</t>
  </si>
  <si>
    <t>Собственник помещений именуемый в дальнейшем «Заказчик», в лице ПУ ФСБ России в г. Корсаков по Сахалинской обл., действующий на основании договора от 18.05.2021 г.,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</si>
  <si>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 xml:space="preserve"> стоимость выполненной работы (оказанной услуги) за единицу с 18.05.2021 по 31.12.2021 г</t>
  </si>
  <si>
    <t>сметная стоимость выполненной работы (оказанной услуги) за единицу</t>
  </si>
  <si>
    <t>Итого за 2021 г.</t>
  </si>
  <si>
    <t>1 раз в неделю</t>
  </si>
  <si>
    <t xml:space="preserve">4 раза в год </t>
  </si>
  <si>
    <t>Остаток по отчету за 2020 год, с учетом предыдущих лет</t>
  </si>
  <si>
    <t>Начислено за 2021 год</t>
  </si>
  <si>
    <t xml:space="preserve">Оплачено за 2021 год </t>
  </si>
  <si>
    <t>Задолженность населения с учетом предыдущих лет</t>
  </si>
  <si>
    <t>Остаток по отчету за 2021 год, с учетом предыдущих лет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</si>
</sst>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2" fontId="0" fillId="0" borderId="0" xfId="0" applyNumberFormat="1"/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16" xfId="0" applyNumberFormat="1" applyFont="1" applyBorder="1" applyAlignment="1">
      <alignment horizontal="right" vertical="center" wrapText="1"/>
    </xf>
    <xf numFmtId="2" fontId="2" fillId="0" borderId="19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3" fillId="2" borderId="23" xfId="0" applyNumberFormat="1" applyFont="1" applyFill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34" xfId="0" applyNumberFormat="1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4" fontId="5" fillId="0" borderId="21" xfId="0" applyNumberFormat="1" applyFont="1" applyBorder="1" applyAlignment="1">
      <alignment horizontal="center" vertical="top" wrapText="1"/>
    </xf>
    <xf numFmtId="4" fontId="5" fillId="0" borderId="19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4" fontId="5" fillId="0" borderId="20" xfId="0" applyNumberFormat="1" applyFont="1" applyBorder="1" applyAlignment="1">
      <alignment horizontal="center" vertical="top" wrapText="1"/>
    </xf>
    <xf numFmtId="4" fontId="5" fillId="0" borderId="28" xfId="0" applyNumberFormat="1" applyFont="1" applyBorder="1" applyAlignment="1">
      <alignment horizontal="center" vertical="top" wrapText="1"/>
    </xf>
    <xf numFmtId="4" fontId="5" fillId="0" borderId="30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2" borderId="0" xfId="0" applyFont="1" applyFill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40"/>
  <sheetViews>
    <sheetView tabSelected="1" topLeftCell="A14" workbookViewId="0">
      <selection activeCell="D30" sqref="D30"/>
    </sheetView>
  </sheetViews>
  <sheetFormatPr defaultRowHeight="15"/>
  <cols>
    <col min="1" max="1" width="44.140625" customWidth="1"/>
    <col min="2" max="2" width="0.140625" hidden="1" customWidth="1"/>
    <col min="3" max="3" width="17.5703125" customWidth="1"/>
    <col min="4" max="4" width="9.42578125" customWidth="1"/>
    <col min="5" max="5" width="17.7109375" customWidth="1"/>
    <col min="6" max="7" width="17.7109375" style="4" customWidth="1"/>
    <col min="8" max="8" width="22.28515625" customWidth="1"/>
    <col min="9" max="9" width="9.5703125" bestFit="1" customWidth="1"/>
    <col min="10" max="10" width="14.42578125" customWidth="1"/>
  </cols>
  <sheetData>
    <row r="1" spans="1:10" ht="15.75">
      <c r="A1" s="88" t="s">
        <v>0</v>
      </c>
      <c r="B1" s="88"/>
      <c r="C1" s="88"/>
      <c r="D1" s="88"/>
      <c r="E1" s="88"/>
      <c r="F1" s="88"/>
      <c r="G1" s="88"/>
      <c r="H1" s="88"/>
    </row>
    <row r="2" spans="1:10" ht="15.75">
      <c r="A2" s="89" t="s">
        <v>23</v>
      </c>
      <c r="B2" s="89"/>
      <c r="C2" s="89"/>
      <c r="D2" s="89"/>
      <c r="E2" s="89"/>
      <c r="F2" s="89"/>
      <c r="G2" s="89"/>
      <c r="H2" s="89"/>
    </row>
    <row r="3" spans="1:10" ht="15.75">
      <c r="A3" s="90"/>
      <c r="B3" s="90"/>
      <c r="C3" s="90"/>
      <c r="D3" s="90"/>
      <c r="E3" s="90"/>
      <c r="F3" s="90"/>
      <c r="G3" s="90"/>
      <c r="H3" s="90"/>
    </row>
    <row r="4" spans="1:10" ht="15.75">
      <c r="A4" s="91" t="s">
        <v>17</v>
      </c>
      <c r="B4" s="91"/>
      <c r="C4" s="91"/>
      <c r="D4" s="91"/>
      <c r="E4" s="91"/>
      <c r="F4" s="91"/>
      <c r="G4" s="91"/>
      <c r="H4" s="91"/>
    </row>
    <row r="5" spans="1:10" ht="38.25" customHeight="1">
      <c r="A5" s="92" t="s">
        <v>1</v>
      </c>
      <c r="B5" s="92"/>
      <c r="C5" s="92"/>
      <c r="D5" s="92"/>
      <c r="E5" s="92"/>
      <c r="F5" s="92"/>
      <c r="G5" s="92"/>
      <c r="H5" s="92"/>
    </row>
    <row r="6" spans="1:10" ht="81" customHeight="1">
      <c r="A6" s="92" t="s">
        <v>29</v>
      </c>
      <c r="B6" s="92"/>
      <c r="C6" s="92"/>
      <c r="D6" s="92"/>
      <c r="E6" s="92"/>
      <c r="F6" s="92"/>
      <c r="G6" s="92"/>
      <c r="H6" s="92"/>
    </row>
    <row r="7" spans="1:10" ht="49.5" customHeight="1">
      <c r="A7" s="98" t="s">
        <v>16</v>
      </c>
      <c r="B7" s="98"/>
      <c r="C7" s="98"/>
      <c r="D7" s="98"/>
      <c r="E7" s="98"/>
      <c r="F7" s="98"/>
      <c r="G7" s="98"/>
      <c r="H7" s="98"/>
    </row>
    <row r="8" spans="1:10" s="5" customFormat="1" ht="141.75">
      <c r="A8" s="99" t="s">
        <v>2</v>
      </c>
      <c r="B8" s="100"/>
      <c r="C8" s="6" t="s">
        <v>3</v>
      </c>
      <c r="D8" s="6" t="s">
        <v>4</v>
      </c>
      <c r="E8" s="6" t="s">
        <v>28</v>
      </c>
      <c r="F8" s="6" t="s">
        <v>30</v>
      </c>
      <c r="G8" s="6" t="s">
        <v>31</v>
      </c>
      <c r="H8" s="6" t="s">
        <v>15</v>
      </c>
    </row>
    <row r="9" spans="1:10" ht="16.5" customHeight="1">
      <c r="A9" s="93" t="s">
        <v>22</v>
      </c>
      <c r="B9" s="94"/>
      <c r="C9" s="94"/>
      <c r="D9" s="94"/>
      <c r="E9" s="94"/>
      <c r="F9" s="94"/>
      <c r="G9" s="94"/>
      <c r="H9" s="95"/>
    </row>
    <row r="10" spans="1:10" ht="16.5" thickBot="1">
      <c r="A10" s="96" t="s">
        <v>5</v>
      </c>
      <c r="B10" s="97"/>
      <c r="C10" s="7" t="s">
        <v>33</v>
      </c>
      <c r="D10" s="1" t="s">
        <v>6</v>
      </c>
      <c r="E10" s="45">
        <v>4</v>
      </c>
      <c r="F10" s="1">
        <v>2.2799999999999998</v>
      </c>
      <c r="G10" s="51">
        <f>H10/12/3080</f>
        <v>2.9966666666666661</v>
      </c>
      <c r="H10" s="24">
        <f>(E10*5*3080)+(F10*7*3080)</f>
        <v>110756.79999999999</v>
      </c>
    </row>
    <row r="11" spans="1:10" ht="15.75">
      <c r="A11" s="96" t="s">
        <v>7</v>
      </c>
      <c r="B11" s="97"/>
      <c r="C11" s="7" t="s">
        <v>8</v>
      </c>
      <c r="D11" s="8" t="s">
        <v>6</v>
      </c>
      <c r="E11" s="19">
        <v>6.02</v>
      </c>
      <c r="F11" s="32">
        <v>5.13</v>
      </c>
      <c r="G11" s="51">
        <f t="shared" ref="G11:G13" si="0">H11/12/3080</f>
        <v>5.5008333333333326</v>
      </c>
      <c r="H11" s="24">
        <f>(E11*5*3080)+(F11*7*3080)</f>
        <v>203310.8</v>
      </c>
      <c r="I11" s="21"/>
    </row>
    <row r="12" spans="1:10" ht="15.75">
      <c r="A12" s="96" t="s">
        <v>24</v>
      </c>
      <c r="B12" s="97"/>
      <c r="C12" s="7" t="s">
        <v>34</v>
      </c>
      <c r="D12" s="1" t="s">
        <v>6</v>
      </c>
      <c r="E12" s="11">
        <v>0.16</v>
      </c>
      <c r="F12" s="11">
        <v>0.2</v>
      </c>
      <c r="G12" s="51">
        <f t="shared" si="0"/>
        <v>0.18333333333333332</v>
      </c>
      <c r="H12" s="24">
        <f>(E12*5*3080)+(F12*7*3080)</f>
        <v>6776</v>
      </c>
    </row>
    <row r="13" spans="1:10" ht="16.5" thickBot="1">
      <c r="A13" s="65" t="s">
        <v>27</v>
      </c>
      <c r="B13" s="66"/>
      <c r="C13" s="17" t="s">
        <v>8</v>
      </c>
      <c r="D13" s="13" t="s">
        <v>6</v>
      </c>
      <c r="E13" s="13">
        <v>8.9700000000000006</v>
      </c>
      <c r="F13" s="13">
        <v>10.79</v>
      </c>
      <c r="G13" s="51">
        <f t="shared" si="0"/>
        <v>10.031666666666668</v>
      </c>
      <c r="H13" s="24">
        <f>(E13*5*3080)+(F13*7*3080)</f>
        <v>370770.4</v>
      </c>
      <c r="J13" s="21"/>
    </row>
    <row r="14" spans="1:10" s="4" customFormat="1" ht="16.5" thickBot="1">
      <c r="A14" s="18" t="s">
        <v>25</v>
      </c>
      <c r="B14" s="22"/>
      <c r="C14" s="22"/>
      <c r="D14" s="15" t="s">
        <v>6</v>
      </c>
      <c r="E14" s="19">
        <f>H14/12/3080</f>
        <v>0.27070535714285715</v>
      </c>
      <c r="F14" s="19">
        <f>H14/12/3080</f>
        <v>0.27070535714285715</v>
      </c>
      <c r="G14" s="33">
        <v>0.27</v>
      </c>
      <c r="H14" s="25">
        <v>10005.27</v>
      </c>
    </row>
    <row r="15" spans="1:10" s="4" customFormat="1" ht="16.5" thickBot="1">
      <c r="A15" s="20" t="s">
        <v>26</v>
      </c>
      <c r="B15" s="23"/>
      <c r="C15" s="23"/>
      <c r="D15" s="16" t="s">
        <v>6</v>
      </c>
      <c r="E15" s="19">
        <f>H15/12/3080</f>
        <v>1.6468961038961039</v>
      </c>
      <c r="F15" s="19">
        <f>H15/12/3080</f>
        <v>1.6468961038961039</v>
      </c>
      <c r="G15" s="39">
        <v>1.65</v>
      </c>
      <c r="H15" s="26">
        <v>60869.279999999999</v>
      </c>
    </row>
    <row r="16" spans="1:10" ht="16.5" thickBot="1">
      <c r="A16" s="67" t="s">
        <v>9</v>
      </c>
      <c r="B16" s="67"/>
      <c r="C16" s="67"/>
      <c r="D16" s="14" t="s">
        <v>6</v>
      </c>
      <c r="E16" s="38">
        <f>SUM(E10:E15)</f>
        <v>21.067601461038961</v>
      </c>
      <c r="F16" s="40">
        <f>SUM(F10:F15)</f>
        <v>20.317601461038961</v>
      </c>
      <c r="G16" s="40">
        <f>SUM(G10:G15)</f>
        <v>20.632499999999997</v>
      </c>
      <c r="H16" s="27">
        <f>SUM(H10:H15)</f>
        <v>762488.55</v>
      </c>
    </row>
    <row r="17" spans="1:8" ht="68.25" customHeight="1" thickBot="1">
      <c r="A17" s="68" t="s">
        <v>20</v>
      </c>
      <c r="B17" s="69"/>
      <c r="C17" s="6" t="s">
        <v>10</v>
      </c>
      <c r="D17" s="8" t="s">
        <v>6</v>
      </c>
      <c r="E17" s="36">
        <v>3.59</v>
      </c>
      <c r="F17" s="37">
        <v>6.79</v>
      </c>
      <c r="G17" s="37">
        <f>H17/12/3080</f>
        <v>2.1277056277056277</v>
      </c>
      <c r="H17" s="28">
        <v>78640</v>
      </c>
    </row>
    <row r="18" spans="1:8" ht="24.75" customHeight="1" thickBot="1">
      <c r="A18" s="70" t="s">
        <v>21</v>
      </c>
      <c r="B18" s="71"/>
      <c r="C18" s="71"/>
      <c r="D18" s="71"/>
      <c r="E18" s="72"/>
      <c r="F18" s="72"/>
      <c r="G18" s="72"/>
      <c r="H18" s="73"/>
    </row>
    <row r="19" spans="1:8" ht="18" customHeight="1">
      <c r="A19" s="7" t="s">
        <v>11</v>
      </c>
      <c r="B19" s="74" t="s">
        <v>10</v>
      </c>
      <c r="C19" s="75"/>
      <c r="D19" s="8" t="s">
        <v>6</v>
      </c>
      <c r="E19" s="41">
        <v>3.55</v>
      </c>
      <c r="F19" s="37">
        <v>1.19</v>
      </c>
      <c r="G19" s="51">
        <f t="shared" ref="G19:G20" si="1">H19/12/3080</f>
        <v>0.43262987012987014</v>
      </c>
      <c r="H19" s="28">
        <v>15990</v>
      </c>
    </row>
    <row r="20" spans="1:8" ht="21.75" customHeight="1">
      <c r="A20" s="7" t="s">
        <v>12</v>
      </c>
      <c r="B20" s="76"/>
      <c r="C20" s="77"/>
      <c r="D20" s="8" t="s">
        <v>6</v>
      </c>
      <c r="E20" s="42">
        <v>3.68</v>
      </c>
      <c r="F20" s="37">
        <v>3.12</v>
      </c>
      <c r="G20" s="51">
        <f t="shared" si="1"/>
        <v>8.3387445887445885E-2</v>
      </c>
      <c r="H20" s="28">
        <v>3082</v>
      </c>
    </row>
    <row r="21" spans="1:8" ht="28.5" customHeight="1" thickBot="1">
      <c r="A21" s="7" t="s">
        <v>13</v>
      </c>
      <c r="B21" s="76"/>
      <c r="C21" s="77"/>
      <c r="D21" s="8" t="s">
        <v>6</v>
      </c>
      <c r="E21" s="42">
        <v>3</v>
      </c>
      <c r="F21" s="37">
        <v>4.46</v>
      </c>
      <c r="G21" s="37">
        <f>H21/12/3080</f>
        <v>3.9250541125541125</v>
      </c>
      <c r="H21" s="28">
        <v>145070</v>
      </c>
    </row>
    <row r="22" spans="1:8" s="2" customFormat="1" ht="25.5" hidden="1" customHeight="1">
      <c r="A22" s="7" t="s">
        <v>19</v>
      </c>
      <c r="B22" s="9"/>
      <c r="C22" s="10"/>
      <c r="D22" s="8" t="s">
        <v>18</v>
      </c>
      <c r="E22" s="12">
        <v>3.83</v>
      </c>
      <c r="F22" s="35"/>
      <c r="G22" s="35"/>
      <c r="H22" s="29">
        <v>757329.89</v>
      </c>
    </row>
    <row r="23" spans="1:8" ht="35.25" customHeight="1" thickBot="1">
      <c r="A23" s="68" t="s">
        <v>14</v>
      </c>
      <c r="B23" s="87"/>
      <c r="C23" s="69"/>
      <c r="D23" s="8" t="s">
        <v>6</v>
      </c>
      <c r="E23" s="43">
        <f>E19+E20+E21</f>
        <v>10.23</v>
      </c>
      <c r="F23" s="37">
        <f>SUM(F19:F22)</f>
        <v>8.77</v>
      </c>
      <c r="G23" s="37">
        <f>SUM(G19:G22)</f>
        <v>4.4410714285714281</v>
      </c>
      <c r="H23" s="30">
        <f>H19+H20+H21</f>
        <v>164142</v>
      </c>
    </row>
    <row r="24" spans="1:8" ht="16.5" thickBot="1">
      <c r="A24" s="78" t="s">
        <v>32</v>
      </c>
      <c r="B24" s="79"/>
      <c r="C24" s="80"/>
      <c r="D24" s="8" t="s">
        <v>6</v>
      </c>
      <c r="E24" s="44">
        <f>E16+E17+E23</f>
        <v>34.887601461038962</v>
      </c>
      <c r="F24" s="44">
        <f>F16+F17+F23</f>
        <v>35.877601461038964</v>
      </c>
      <c r="G24" s="44">
        <f>G16+G17+G23</f>
        <v>27.20127705627705</v>
      </c>
      <c r="H24" s="101">
        <f>H16+H17+H23</f>
        <v>1005270.55</v>
      </c>
    </row>
    <row r="25" spans="1:8" s="4" customFormat="1">
      <c r="A25" s="81" t="s">
        <v>35</v>
      </c>
      <c r="B25" s="82"/>
      <c r="C25" s="83"/>
      <c r="D25" s="84">
        <v>46765.29</v>
      </c>
      <c r="E25" s="85"/>
      <c r="F25" s="85"/>
      <c r="G25" s="85"/>
      <c r="H25" s="86"/>
    </row>
    <row r="26" spans="1:8" s="4" customFormat="1">
      <c r="A26" s="52" t="s">
        <v>36</v>
      </c>
      <c r="B26" s="53"/>
      <c r="C26" s="53"/>
      <c r="D26" s="54">
        <v>1364188.49</v>
      </c>
      <c r="E26" s="54"/>
      <c r="F26" s="55"/>
      <c r="G26" s="55"/>
      <c r="H26" s="56"/>
    </row>
    <row r="27" spans="1:8" s="4" customFormat="1">
      <c r="A27" s="52" t="s">
        <v>37</v>
      </c>
      <c r="B27" s="53"/>
      <c r="C27" s="53"/>
      <c r="D27" s="54">
        <v>1222208.8400000001</v>
      </c>
      <c r="E27" s="54"/>
      <c r="F27" s="55"/>
      <c r="G27" s="55"/>
      <c r="H27" s="56"/>
    </row>
    <row r="28" spans="1:8" s="4" customFormat="1" ht="30">
      <c r="A28" s="48" t="s">
        <v>38</v>
      </c>
      <c r="B28" s="49"/>
      <c r="C28" s="50"/>
      <c r="D28" s="55">
        <f>D26-D27</f>
        <v>141979.64999999991</v>
      </c>
      <c r="E28" s="57"/>
      <c r="F28" s="57"/>
      <c r="G28" s="57"/>
      <c r="H28" s="58"/>
    </row>
    <row r="29" spans="1:8" s="4" customFormat="1" ht="15.75" thickBot="1">
      <c r="A29" s="59" t="s">
        <v>39</v>
      </c>
      <c r="B29" s="60"/>
      <c r="C29" s="61"/>
      <c r="D29" s="62">
        <f>D27-H24+D25</f>
        <v>263703.58</v>
      </c>
      <c r="E29" s="62"/>
      <c r="F29" s="63"/>
      <c r="G29" s="63"/>
      <c r="H29" s="64"/>
    </row>
    <row r="30" spans="1:8" s="4" customFormat="1" ht="15.75">
      <c r="A30" s="46"/>
      <c r="B30" s="46"/>
      <c r="C30" s="46"/>
      <c r="D30" s="31"/>
      <c r="E30" s="34"/>
      <c r="F30" s="34"/>
      <c r="G30" s="34"/>
      <c r="H30" s="47"/>
    </row>
    <row r="31" spans="1:8" ht="33.75" customHeight="1">
      <c r="F31"/>
      <c r="G31"/>
    </row>
    <row r="32" spans="1:8" ht="19.5" customHeight="1"/>
    <row r="33" spans="1:8" ht="21.75" customHeight="1">
      <c r="C33" s="4"/>
      <c r="D33" s="4"/>
      <c r="F33"/>
      <c r="G33"/>
    </row>
    <row r="34" spans="1:8" ht="33" customHeight="1">
      <c r="C34" s="4"/>
      <c r="D34" s="4"/>
      <c r="F34"/>
      <c r="G34"/>
    </row>
    <row r="35" spans="1:8">
      <c r="C35" s="4"/>
      <c r="D35" s="4"/>
      <c r="F35"/>
      <c r="G35"/>
    </row>
    <row r="36" spans="1:8" s="3" customFormat="1">
      <c r="A36"/>
      <c r="B36"/>
      <c r="C36" s="4"/>
      <c r="D36" s="4"/>
      <c r="E36"/>
    </row>
    <row r="37" spans="1:8" ht="15" customHeight="1">
      <c r="C37" s="4"/>
      <c r="D37" s="4"/>
      <c r="F37"/>
      <c r="G37"/>
    </row>
    <row r="38" spans="1:8">
      <c r="C38" s="4"/>
      <c r="D38" s="4"/>
      <c r="F38"/>
      <c r="G38"/>
    </row>
    <row r="39" spans="1:8" s="3" customFormat="1">
      <c r="A39"/>
      <c r="B39"/>
      <c r="C39"/>
      <c r="D39"/>
      <c r="E39"/>
      <c r="F39" s="4"/>
      <c r="G39" s="4"/>
      <c r="H39"/>
    </row>
    <row r="40" spans="1:8" s="3" customFormat="1">
      <c r="A40"/>
      <c r="B40"/>
      <c r="C40"/>
      <c r="D40"/>
      <c r="E40"/>
      <c r="F40" s="4"/>
      <c r="G40" s="4"/>
      <c r="H40"/>
    </row>
  </sheetData>
  <mergeCells count="28">
    <mergeCell ref="A6:H6"/>
    <mergeCell ref="A9:H9"/>
    <mergeCell ref="A10:B10"/>
    <mergeCell ref="A11:B11"/>
    <mergeCell ref="A12:B12"/>
    <mergeCell ref="A7:H7"/>
    <mergeCell ref="A8:B8"/>
    <mergeCell ref="A1:H1"/>
    <mergeCell ref="A2:H2"/>
    <mergeCell ref="A3:H3"/>
    <mergeCell ref="A4:H4"/>
    <mergeCell ref="A5:H5"/>
    <mergeCell ref="A24:C24"/>
    <mergeCell ref="A25:C25"/>
    <mergeCell ref="D25:H25"/>
    <mergeCell ref="A26:C26"/>
    <mergeCell ref="A23:C23"/>
    <mergeCell ref="D26:H26"/>
    <mergeCell ref="A13:B13"/>
    <mergeCell ref="A16:C16"/>
    <mergeCell ref="A17:B17"/>
    <mergeCell ref="A18:H18"/>
    <mergeCell ref="B19:C21"/>
    <mergeCell ref="A27:C27"/>
    <mergeCell ref="D27:H27"/>
    <mergeCell ref="D28:H28"/>
    <mergeCell ref="A29:C29"/>
    <mergeCell ref="D29:H29"/>
  </mergeCells>
  <pageMargins left="0.79" right="0.25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о. 119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2021-03-19T01:55:41Z</cp:lastPrinted>
  <dcterms:created xsi:type="dcterms:W3CDTF">2018-03-27T23:18:09Z</dcterms:created>
  <dcterms:modified xsi:type="dcterms:W3CDTF">2022-04-07T04:20:47Z</dcterms:modified>
</cp:coreProperties>
</file>