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. 119" sheetId="1" r:id="rId1"/>
  </sheets>
  <calcPr calcId="145621" refMode="R1C1"/>
</workbook>
</file>

<file path=xl/calcChain.xml><?xml version="1.0" encoding="utf-8"?>
<calcChain xmlns="http://schemas.openxmlformats.org/spreadsheetml/2006/main">
  <c r="G9" i="1" l="1"/>
  <c r="E14" i="1" l="1"/>
  <c r="G10" i="1"/>
  <c r="G11" i="1"/>
  <c r="G12" i="1"/>
  <c r="F16" i="1" l="1"/>
  <c r="F19" i="1"/>
  <c r="F18" i="1"/>
  <c r="F20" i="1" l="1"/>
  <c r="F22" i="1" s="1"/>
  <c r="D27" i="1"/>
  <c r="E13" i="1"/>
  <c r="F9" i="1"/>
  <c r="F10" i="1"/>
  <c r="F11" i="1"/>
  <c r="F12" i="1"/>
  <c r="F15" i="1" l="1"/>
  <c r="F23" i="1" s="1"/>
  <c r="G22" i="1"/>
  <c r="E22" i="1"/>
  <c r="E15" i="1" l="1"/>
  <c r="G15" i="1"/>
  <c r="G23" i="1" l="1"/>
  <c r="D28" i="1" s="1"/>
  <c r="E23" i="1"/>
</calcChain>
</file>

<file path=xl/sharedStrings.xml><?xml version="1.0" encoding="utf-8"?>
<sst xmlns="http://schemas.openxmlformats.org/spreadsheetml/2006/main" count="52" uniqueCount="38">
  <si>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</si>
  <si>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</si>
  <si>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</si>
  <si>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</si>
  <si>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</si>
  <si>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</si>
  <si>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</si>
  <si>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</si>
  <si>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</si>
  <si>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</si>
  <si>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</si>
  <si>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</si>
  <si>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</si>
  <si>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</si>
  <si>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</si>
  <si>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</si>
  <si>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</si>
  <si>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кВт</t>
  </si>
  <si>
    <t>Индивидуальное потребление электроэнергии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</si>
  <si>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</si>
  <si>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</si>
  <si>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</si>
  <si>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>г. Корсаков ООО «Корсаков Плюс»                                                     «___»________20___г.</t>
  </si>
  <si>
    <t>Дератизация</t>
  </si>
  <si>
    <t>Содержание ОИ вода</t>
  </si>
  <si>
    <t>Содержание ОИ эл.эн.</t>
  </si>
  <si>
    <t>Управление многоквартирным домом</t>
  </si>
  <si>
    <t>сметная стоимость выполненной работы (оказанной услуги) за единицу</t>
  </si>
  <si>
    <t>1 раз в неделю</t>
  </si>
  <si>
    <t xml:space="preserve">4 раза в год </t>
  </si>
  <si>
    <t>Начислено за 2021 год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</si>
  <si>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</si>
  <si>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</si>
  <si>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 </t>
  </si>
  <si>
    <t>Итого за 2022 г.</t>
  </si>
  <si>
    <t xml:space="preserve">Оплачено за 2022 год </t>
  </si>
  <si>
    <t>Остаток по отчету за 2022 год, с учетом предыдущих лет</t>
  </si>
  <si>
    <t xml:space="preserve"> оказанных услуг и выполненных работ по содержанию и текущему ремонту общего имущества в многоквартирном доме № 119, ул. Окружная, S общ. 3080 м2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</si>
</sst>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2" fontId="0" fillId="0" borderId="0" xfId="0" applyNumberFormat="1"/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19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4" fontId="5" fillId="0" borderId="20" xfId="0" applyNumberFormat="1" applyFont="1" applyBorder="1" applyAlignment="1">
      <alignment horizontal="center" vertical="top" wrapText="1"/>
    </xf>
    <xf numFmtId="4" fontId="5" fillId="0" borderId="28" xfId="0" applyNumberFormat="1" applyFont="1" applyBorder="1" applyAlignment="1">
      <alignment horizontal="center" vertical="top" wrapText="1"/>
    </xf>
    <xf numFmtId="4" fontId="5" fillId="0" borderId="30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4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0"/>
  <sheetViews>
    <sheetView tabSelected="1" topLeftCell="A16" workbookViewId="0">
      <selection activeCell="A8" sqref="A8:G8"/>
    </sheetView>
  </sheetViews>
  <sheetFormatPr defaultRowHeight="15" x14ac:dyDescent="0.25"/>
  <cols>
    <col min="1" max="1" width="34.85546875" customWidth="1"/>
    <col min="2" max="2" width="0.140625" hidden="1" customWidth="1"/>
    <col min="3" max="3" width="15.5703125" customWidth="1"/>
    <col min="4" max="4" width="9.42578125" customWidth="1"/>
    <col min="5" max="5" width="17.7109375" customWidth="1"/>
    <col min="6" max="6" width="13" style="4" customWidth="1"/>
    <col min="7" max="7" width="16.140625" customWidth="1"/>
    <col min="8" max="8" width="9.5703125" bestFit="1" customWidth="1"/>
    <col min="9" max="9" width="14.42578125" customWidth="1"/>
  </cols>
  <sheetData>
    <row r="1" spans="1:9" ht="15.75" x14ac:dyDescent="0.25">
      <c r="A1" s="61" t="s">
        <v>0</v>
      </c>
      <c r="B1" s="61"/>
      <c r="C1" s="61"/>
      <c r="D1" s="61"/>
      <c r="E1" s="61"/>
      <c r="F1" s="61"/>
      <c r="G1" s="61"/>
    </row>
    <row r="2" spans="1:9" ht="15.75" x14ac:dyDescent="0.25">
      <c r="A2" s="62" t="s">
        <v>22</v>
      </c>
      <c r="B2" s="62"/>
      <c r="C2" s="62"/>
      <c r="D2" s="62"/>
      <c r="E2" s="62"/>
      <c r="F2" s="62"/>
      <c r="G2" s="62"/>
    </row>
    <row r="3" spans="1:9" ht="15.75" x14ac:dyDescent="0.25">
      <c r="A3" s="63"/>
      <c r="B3" s="63"/>
      <c r="C3" s="63"/>
      <c r="D3" s="63"/>
      <c r="E3" s="63"/>
      <c r="F3" s="63"/>
      <c r="G3" s="63"/>
    </row>
    <row r="4" spans="1:9" ht="15.75" x14ac:dyDescent="0.25">
      <c r="A4" s="64" t="s">
        <v>16</v>
      </c>
      <c r="B4" s="64"/>
      <c r="C4" s="64"/>
      <c r="D4" s="64"/>
      <c r="E4" s="64"/>
      <c r="F4" s="64"/>
      <c r="G4" s="64"/>
    </row>
    <row r="5" spans="1:9" ht="38.25" customHeight="1" x14ac:dyDescent="0.25">
      <c r="A5" s="52" t="s">
        <v>37</v>
      </c>
      <c r="B5" s="52"/>
      <c r="C5" s="52"/>
      <c r="D5" s="52"/>
      <c r="E5" s="52"/>
      <c r="F5" s="52"/>
      <c r="G5" s="52"/>
    </row>
    <row r="6" spans="1:9" ht="81" customHeight="1" x14ac:dyDescent="0.25">
      <c r="A6" s="58" t="s">
        <v>15</v>
      </c>
      <c r="B6" s="58"/>
      <c r="C6" s="58"/>
      <c r="D6" s="58"/>
      <c r="E6" s="58"/>
      <c r="F6" s="58"/>
      <c r="G6" s="58"/>
    </row>
    <row r="7" spans="1:9" ht="49.5" customHeight="1" x14ac:dyDescent="0.25">
      <c r="A7" s="59" t="s">
        <v>1</v>
      </c>
      <c r="B7" s="60"/>
      <c r="C7" s="6" t="s">
        <v>2</v>
      </c>
      <c r="D7" s="6" t="s">
        <v>3</v>
      </c>
      <c r="E7" s="6" t="s">
        <v>33</v>
      </c>
      <c r="F7" s="6" t="s">
        <v>27</v>
      </c>
      <c r="G7" s="6" t="s">
        <v>14</v>
      </c>
    </row>
    <row r="8" spans="1:9" s="5" customFormat="1" ht="15.75" x14ac:dyDescent="0.25">
      <c r="A8" s="53" t="s">
        <v>21</v>
      </c>
      <c r="B8" s="54"/>
      <c r="C8" s="54"/>
      <c r="D8" s="54"/>
      <c r="E8" s="54"/>
      <c r="F8" s="54"/>
      <c r="G8" s="55"/>
    </row>
    <row r="9" spans="1:9" ht="16.5" customHeight="1" thickBot="1" x14ac:dyDescent="0.3">
      <c r="A9" s="56" t="s">
        <v>4</v>
      </c>
      <c r="B9" s="57"/>
      <c r="C9" s="7" t="s">
        <v>28</v>
      </c>
      <c r="D9" s="1" t="s">
        <v>5</v>
      </c>
      <c r="E9" s="44">
        <v>2.38</v>
      </c>
      <c r="F9" s="50">
        <f>G9/12/3080</f>
        <v>6.4</v>
      </c>
      <c r="G9" s="24">
        <f>E9*3080*12+148579.2</f>
        <v>236544</v>
      </c>
    </row>
    <row r="10" spans="1:9" ht="15.75" x14ac:dyDescent="0.25">
      <c r="A10" s="56" t="s">
        <v>6</v>
      </c>
      <c r="B10" s="57"/>
      <c r="C10" s="7" t="s">
        <v>7</v>
      </c>
      <c r="D10" s="8" t="s">
        <v>5</v>
      </c>
      <c r="E10" s="19">
        <v>5.05</v>
      </c>
      <c r="F10" s="50">
        <f t="shared" ref="F10:F12" si="0">G10/12/3080</f>
        <v>5.05</v>
      </c>
      <c r="G10" s="24">
        <f t="shared" ref="G10:G12" si="1">E10*3080*12</f>
        <v>186648</v>
      </c>
    </row>
    <row r="11" spans="1:9" ht="15.75" x14ac:dyDescent="0.25">
      <c r="A11" s="56" t="s">
        <v>23</v>
      </c>
      <c r="B11" s="57"/>
      <c r="C11" s="7" t="s">
        <v>29</v>
      </c>
      <c r="D11" s="1" t="s">
        <v>5</v>
      </c>
      <c r="E11" s="11">
        <v>0.21</v>
      </c>
      <c r="F11" s="50">
        <f t="shared" si="0"/>
        <v>0.21</v>
      </c>
      <c r="G11" s="24">
        <f t="shared" si="1"/>
        <v>7761.5999999999995</v>
      </c>
      <c r="H11" s="21"/>
    </row>
    <row r="12" spans="1:9" ht="16.5" thickBot="1" x14ac:dyDescent="0.3">
      <c r="A12" s="82" t="s">
        <v>26</v>
      </c>
      <c r="B12" s="83"/>
      <c r="C12" s="17" t="s">
        <v>7</v>
      </c>
      <c r="D12" s="13" t="s">
        <v>5</v>
      </c>
      <c r="E12" s="13">
        <v>11.23</v>
      </c>
      <c r="F12" s="50">
        <f t="shared" si="0"/>
        <v>11.23</v>
      </c>
      <c r="G12" s="24">
        <f t="shared" si="1"/>
        <v>415060.80000000005</v>
      </c>
    </row>
    <row r="13" spans="1:9" ht="16.5" thickBot="1" x14ac:dyDescent="0.3">
      <c r="A13" s="18" t="s">
        <v>24</v>
      </c>
      <c r="B13" s="22"/>
      <c r="C13" s="22"/>
      <c r="D13" s="15" t="s">
        <v>5</v>
      </c>
      <c r="E13" s="19">
        <f>G13/12/3080</f>
        <v>0.27210281385281387</v>
      </c>
      <c r="F13" s="32">
        <v>0.27</v>
      </c>
      <c r="G13" s="25">
        <v>10056.92</v>
      </c>
      <c r="I13" s="21"/>
    </row>
    <row r="14" spans="1:9" s="4" customFormat="1" ht="16.5" thickBot="1" x14ac:dyDescent="0.3">
      <c r="A14" s="20" t="s">
        <v>25</v>
      </c>
      <c r="B14" s="23"/>
      <c r="C14" s="23"/>
      <c r="D14" s="16" t="s">
        <v>5</v>
      </c>
      <c r="E14" s="19">
        <f>G14/12/3080</f>
        <v>1.7242283549783552</v>
      </c>
      <c r="F14" s="38">
        <v>1.72</v>
      </c>
      <c r="G14" s="26">
        <v>63727.48</v>
      </c>
    </row>
    <row r="15" spans="1:9" s="4" customFormat="1" ht="16.5" thickBot="1" x14ac:dyDescent="0.3">
      <c r="A15" s="84" t="s">
        <v>8</v>
      </c>
      <c r="B15" s="84"/>
      <c r="C15" s="84"/>
      <c r="D15" s="14" t="s">
        <v>5</v>
      </c>
      <c r="E15" s="37">
        <f>SUM(E9:E14)</f>
        <v>20.86633116883117</v>
      </c>
      <c r="F15" s="39">
        <f>SUM(F9:F14)</f>
        <v>24.88</v>
      </c>
      <c r="G15" s="27">
        <f>SUM(G9:G14)</f>
        <v>919798.8</v>
      </c>
    </row>
    <row r="16" spans="1:9" ht="63.75" thickBot="1" x14ac:dyDescent="0.3">
      <c r="A16" s="76" t="s">
        <v>19</v>
      </c>
      <c r="B16" s="78"/>
      <c r="C16" s="6" t="s">
        <v>9</v>
      </c>
      <c r="D16" s="8" t="s">
        <v>5</v>
      </c>
      <c r="E16" s="35">
        <v>7.07</v>
      </c>
      <c r="F16" s="36">
        <f>G16/12/3080</f>
        <v>1.8122835497835497</v>
      </c>
      <c r="G16" s="28">
        <v>66982</v>
      </c>
    </row>
    <row r="17" spans="1:7" ht="68.25" customHeight="1" thickBot="1" x14ac:dyDescent="0.3">
      <c r="A17" s="85" t="s">
        <v>20</v>
      </c>
      <c r="B17" s="86"/>
      <c r="C17" s="86"/>
      <c r="D17" s="86"/>
      <c r="E17" s="87"/>
      <c r="F17" s="87"/>
      <c r="G17" s="88"/>
    </row>
    <row r="18" spans="1:7" ht="24.75" customHeight="1" x14ac:dyDescent="0.25">
      <c r="A18" s="7" t="s">
        <v>10</v>
      </c>
      <c r="B18" s="89" t="s">
        <v>9</v>
      </c>
      <c r="C18" s="90"/>
      <c r="D18" s="8" t="s">
        <v>5</v>
      </c>
      <c r="E18" s="40">
        <v>1.24</v>
      </c>
      <c r="F18" s="50">
        <f t="shared" ref="F18:F19" si="2">G18/12/3080</f>
        <v>0.81783008658008649</v>
      </c>
      <c r="G18" s="28">
        <v>30227</v>
      </c>
    </row>
    <row r="19" spans="1:7" ht="18" customHeight="1" x14ac:dyDescent="0.25">
      <c r="A19" s="7" t="s">
        <v>11</v>
      </c>
      <c r="B19" s="91"/>
      <c r="C19" s="92"/>
      <c r="D19" s="8" t="s">
        <v>5</v>
      </c>
      <c r="E19" s="41">
        <v>3.24</v>
      </c>
      <c r="F19" s="50">
        <f t="shared" si="2"/>
        <v>0.31542207792207794</v>
      </c>
      <c r="G19" s="28">
        <v>11658</v>
      </c>
    </row>
    <row r="20" spans="1:7" ht="21.75" customHeight="1" x14ac:dyDescent="0.25">
      <c r="A20" s="7" t="s">
        <v>12</v>
      </c>
      <c r="B20" s="91"/>
      <c r="C20" s="92"/>
      <c r="D20" s="8" t="s">
        <v>5</v>
      </c>
      <c r="E20" s="41">
        <v>4.6399999999999997</v>
      </c>
      <c r="F20" s="36">
        <f>G20/12/3080</f>
        <v>4.9795725108225106</v>
      </c>
      <c r="G20" s="28">
        <v>184045</v>
      </c>
    </row>
    <row r="21" spans="1:7" ht="28.5" customHeight="1" thickBot="1" x14ac:dyDescent="0.3">
      <c r="A21" s="7" t="s">
        <v>18</v>
      </c>
      <c r="B21" s="9"/>
      <c r="C21" s="10"/>
      <c r="D21" s="8" t="s">
        <v>17</v>
      </c>
      <c r="E21" s="12">
        <v>3.83</v>
      </c>
      <c r="F21" s="34"/>
      <c r="G21" s="29">
        <v>757329.89</v>
      </c>
    </row>
    <row r="22" spans="1:7" s="2" customFormat="1" ht="25.5" hidden="1" customHeight="1" x14ac:dyDescent="0.3">
      <c r="A22" s="76" t="s">
        <v>13</v>
      </c>
      <c r="B22" s="77"/>
      <c r="C22" s="78"/>
      <c r="D22" s="8" t="s">
        <v>5</v>
      </c>
      <c r="E22" s="42">
        <f>E18+E19+E20</f>
        <v>9.120000000000001</v>
      </c>
      <c r="F22" s="36">
        <f>SUM(F18:F21)</f>
        <v>6.1128246753246751</v>
      </c>
      <c r="G22" s="30">
        <f>G18+G19+G20</f>
        <v>225930</v>
      </c>
    </row>
    <row r="23" spans="1:7" ht="35.25" customHeight="1" thickBot="1" x14ac:dyDescent="0.3">
      <c r="A23" s="65" t="s">
        <v>34</v>
      </c>
      <c r="B23" s="66"/>
      <c r="C23" s="67"/>
      <c r="D23" s="8" t="s">
        <v>5</v>
      </c>
      <c r="E23" s="43">
        <f>E15+E16+E22</f>
        <v>37.056331168831171</v>
      </c>
      <c r="F23" s="43">
        <f>F15+F16+F22</f>
        <v>32.805108225108228</v>
      </c>
      <c r="G23" s="51">
        <f>G15+G16+G22</f>
        <v>1212710.8</v>
      </c>
    </row>
    <row r="24" spans="1:7" x14ac:dyDescent="0.25">
      <c r="A24" s="68" t="s">
        <v>32</v>
      </c>
      <c r="B24" s="69"/>
      <c r="C24" s="70"/>
      <c r="D24" s="71">
        <v>263703.58</v>
      </c>
      <c r="E24" s="72"/>
      <c r="F24" s="72"/>
      <c r="G24" s="73"/>
    </row>
    <row r="25" spans="1:7" s="4" customFormat="1" x14ac:dyDescent="0.25">
      <c r="A25" s="74" t="s">
        <v>30</v>
      </c>
      <c r="B25" s="75"/>
      <c r="C25" s="75"/>
      <c r="D25" s="79">
        <v>1505101.75</v>
      </c>
      <c r="E25" s="79"/>
      <c r="F25" s="80"/>
      <c r="G25" s="81"/>
    </row>
    <row r="26" spans="1:7" s="4" customFormat="1" x14ac:dyDescent="0.25">
      <c r="A26" s="74" t="s">
        <v>35</v>
      </c>
      <c r="B26" s="75"/>
      <c r="C26" s="75"/>
      <c r="D26" s="79">
        <v>1322696.6399999999</v>
      </c>
      <c r="E26" s="79"/>
      <c r="F26" s="80"/>
      <c r="G26" s="81"/>
    </row>
    <row r="27" spans="1:7" s="4" customFormat="1" ht="30" x14ac:dyDescent="0.25">
      <c r="A27" s="47" t="s">
        <v>31</v>
      </c>
      <c r="B27" s="48"/>
      <c r="C27" s="49"/>
      <c r="D27" s="80">
        <f>D25-D26</f>
        <v>182405.1100000001</v>
      </c>
      <c r="E27" s="93"/>
      <c r="F27" s="93"/>
      <c r="G27" s="94"/>
    </row>
    <row r="28" spans="1:7" s="4" customFormat="1" ht="15.75" thickBot="1" x14ac:dyDescent="0.3">
      <c r="A28" s="95" t="s">
        <v>36</v>
      </c>
      <c r="B28" s="96"/>
      <c r="C28" s="97"/>
      <c r="D28" s="98">
        <f>D26-G23+D24</f>
        <v>373689.41999999987</v>
      </c>
      <c r="E28" s="98"/>
      <c r="F28" s="99"/>
      <c r="G28" s="100"/>
    </row>
    <row r="29" spans="1:7" s="4" customFormat="1" ht="15.75" x14ac:dyDescent="0.25">
      <c r="A29" s="101"/>
      <c r="B29" s="45"/>
      <c r="C29" s="45"/>
      <c r="D29" s="31"/>
      <c r="E29" s="33"/>
      <c r="F29" s="33"/>
      <c r="G29" s="46"/>
    </row>
    <row r="30" spans="1:7" s="4" customFormat="1" x14ac:dyDescent="0.25">
      <c r="A30"/>
      <c r="B30"/>
      <c r="C30"/>
      <c r="D30"/>
      <c r="E30"/>
      <c r="F30"/>
      <c r="G30"/>
    </row>
    <row r="31" spans="1:7" ht="33.75" customHeight="1" x14ac:dyDescent="0.25"/>
    <row r="32" spans="1:7" ht="19.5" customHeight="1" x14ac:dyDescent="0.25">
      <c r="C32" s="4"/>
      <c r="D32" s="4"/>
      <c r="F32"/>
    </row>
    <row r="33" spans="1:7" ht="21.75" customHeight="1" x14ac:dyDescent="0.25">
      <c r="C33" s="4"/>
      <c r="D33" s="4"/>
      <c r="F33"/>
    </row>
    <row r="34" spans="1:7" ht="33" customHeight="1" x14ac:dyDescent="0.25">
      <c r="C34" s="4"/>
      <c r="D34" s="4"/>
      <c r="F34"/>
    </row>
    <row r="35" spans="1:7" x14ac:dyDescent="0.25">
      <c r="C35" s="4"/>
      <c r="D35" s="4"/>
      <c r="F35" s="3"/>
      <c r="G35" s="3"/>
    </row>
    <row r="36" spans="1:7" s="3" customFormat="1" x14ac:dyDescent="0.25">
      <c r="A36"/>
      <c r="B36"/>
      <c r="C36" s="4"/>
      <c r="D36" s="4"/>
      <c r="E36"/>
      <c r="F36"/>
      <c r="G36"/>
    </row>
    <row r="37" spans="1:7" ht="15" customHeight="1" x14ac:dyDescent="0.25">
      <c r="C37" s="4"/>
      <c r="D37" s="4"/>
      <c r="F37"/>
    </row>
    <row r="39" spans="1:7" s="3" customFormat="1" x14ac:dyDescent="0.25">
      <c r="A39"/>
      <c r="B39"/>
      <c r="C39"/>
      <c r="D39"/>
      <c r="E39"/>
      <c r="F39" s="4"/>
      <c r="G39"/>
    </row>
    <row r="40" spans="1:7" s="3" customFormat="1" x14ac:dyDescent="0.25">
      <c r="A40"/>
      <c r="B40"/>
      <c r="C40"/>
      <c r="D40"/>
      <c r="E40"/>
      <c r="F40" s="4"/>
      <c r="G40"/>
    </row>
  </sheetData>
  <mergeCells count="27">
    <mergeCell ref="A26:C26"/>
    <mergeCell ref="D26:G26"/>
    <mergeCell ref="D27:G27"/>
    <mergeCell ref="A28:C28"/>
    <mergeCell ref="D28:G28"/>
    <mergeCell ref="A12:B12"/>
    <mergeCell ref="A15:C15"/>
    <mergeCell ref="A16:B16"/>
    <mergeCell ref="A17:G17"/>
    <mergeCell ref="B18:C20"/>
    <mergeCell ref="A23:C23"/>
    <mergeCell ref="A24:C24"/>
    <mergeCell ref="D24:G24"/>
    <mergeCell ref="A25:C25"/>
    <mergeCell ref="A22:C22"/>
    <mergeCell ref="D25:G25"/>
    <mergeCell ref="A1:G1"/>
    <mergeCell ref="A2:G2"/>
    <mergeCell ref="A3:G3"/>
    <mergeCell ref="A4:G4"/>
    <mergeCell ref="A5:G5"/>
    <mergeCell ref="A8:G8"/>
    <mergeCell ref="A9:B9"/>
    <mergeCell ref="A10:B10"/>
    <mergeCell ref="A11:B11"/>
    <mergeCell ref="A6:G6"/>
    <mergeCell ref="A7:B7"/>
  </mergeCells>
  <pageMargins left="0.27" right="0.25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о. 119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2022-11-08T04:11:29Z</cp:lastPrinted>
  <dcterms:created xsi:type="dcterms:W3CDTF">2018-03-27T23:18:09Z</dcterms:created>
  <dcterms:modified xsi:type="dcterms:W3CDTF">2023-03-29T22:53:03Z</dcterms:modified>
</cp:coreProperties>
</file>