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г. 8" sheetId="16" r:id="rId1"/>
  </sheets>
  <calcPr calcId="145621" refMode="R1C1"/>
</workbook>
</file>

<file path=xl/calcChain.xml><?xml version="1.0" encoding="utf-8"?>
<calcChain xmlns="http://schemas.openxmlformats.org/spreadsheetml/2006/main">
  <c r="G27" i="16" l="1"/>
  <c r="G26" i="16"/>
  <c r="F18" i="16" l="1"/>
  <c r="F19" i="16"/>
  <c r="F14" i="16" l="1"/>
  <c r="F24" i="16" l="1"/>
  <c r="F25" i="16"/>
  <c r="F23" i="16"/>
  <c r="F21" i="16"/>
  <c r="D31" i="16" l="1"/>
  <c r="E19" i="16" l="1"/>
  <c r="E18" i="16"/>
  <c r="F15" i="16" l="1"/>
  <c r="G16" i="16"/>
  <c r="F16" i="16" s="1"/>
  <c r="G17" i="16"/>
  <c r="F17" i="16" s="1"/>
  <c r="F20" i="16" l="1"/>
  <c r="E20" i="16"/>
  <c r="G20" i="16" l="1"/>
  <c r="E26" i="16" l="1"/>
  <c r="F26" i="16"/>
  <c r="F27" i="16" s="1"/>
  <c r="D32" i="16" l="1"/>
  <c r="E27" i="16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<sst xmlns="http://schemas.openxmlformats.org/spreadsheetml/2006/main" count="54" uniqueCount="40">
  <si>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</si>
  <si>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</si>
  <si>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</si>
  <si>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</si>
  <si>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</si>
  <si>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</si>
  <si>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</si>
  <si>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</si>
  <si>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</si>
  <si>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</si>
  <si>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</si>
  <si>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</si>
  <si>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</si>
  <si>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</si>
  <si>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</si>
  <si>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</si>
  <si>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</si>
  <si>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</si>
  <si>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</si>
  <si>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</si>
  <si>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</si>
  <si>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</si>
  <si>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Приемки оказанных услуг и выполненных работ по содержанию и текущему ремонту общего имущества в многоквартирном доме № 8, ул.Гвардейская, S общ. 1731,1 м2 </t>
  </si>
  <si>
    <t>Дератизация</t>
  </si>
  <si>
    <t>Содержание ОИ вода</t>
  </si>
  <si>
    <t>Содержание ОИ эл.эн</t>
  </si>
  <si>
    <t>Задолженность населения с учетом предыдущих лет</t>
  </si>
  <si>
    <t>Остаток по отчету за 2021 год, с учетом предыдущих лет</t>
  </si>
  <si>
    <t>сметная стоимость выполненной работы (оказанной услуги) за единицу</t>
  </si>
  <si>
    <t>стоимость выполненной работы (оказанной услуги) за единицу</t>
  </si>
  <si>
    <t>1 раз в неделю</t>
  </si>
  <si>
    <t>Генеральный дтректор ООО "Корсаков Плюс"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</si>
  <si>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</si>
  <si>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</si>
  <si>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</si>
  <si>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</si>
  <si>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>Утверждаю</t>
  </si>
  <si>
    <t>Е.В. Яшунина</t>
  </si>
  <si>
    <t xml:space="preserve">                                                                                                                                                                                                 «_27__»__03______2023 г.</t>
  </si>
  <si>
    <t>Собственник помещений именуемый в дальнейшем «Заказчик», в лице Кучерявой Е.Д. 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</si>
</sst>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2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left" wrapText="1"/>
    </xf>
    <xf numFmtId="0" fontId="2" fillId="0" borderId="9" xfId="0" applyFont="1" applyBorder="1"/>
    <xf numFmtId="2" fontId="2" fillId="0" borderId="4" xfId="0" applyNumberFormat="1" applyFont="1" applyBorder="1"/>
    <xf numFmtId="2" fontId="2" fillId="0" borderId="10" xfId="0" applyNumberFormat="1" applyFont="1" applyBorder="1"/>
    <xf numFmtId="2" fontId="2" fillId="0" borderId="9" xfId="0" applyNumberFormat="1" applyFont="1" applyBorder="1"/>
    <xf numFmtId="2" fontId="3" fillId="0" borderId="1" xfId="0" applyNumberFormat="1" applyFont="1" applyBorder="1"/>
    <xf numFmtId="2" fontId="3" fillId="0" borderId="10" xfId="0" applyNumberFormat="1" applyFont="1" applyBorder="1"/>
    <xf numFmtId="2" fontId="2" fillId="0" borderId="13" xfId="0" applyNumberFormat="1" applyFont="1" applyBorder="1"/>
    <xf numFmtId="0" fontId="2" fillId="0" borderId="14" xfId="0" applyFont="1" applyBorder="1"/>
    <xf numFmtId="2" fontId="2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Fill="1" applyBorder="1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" fontId="3" fillId="0" borderId="29" xfId="0" applyNumberFormat="1" applyFont="1" applyBorder="1"/>
    <xf numFmtId="2" fontId="3" fillId="0" borderId="30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3" fillId="0" borderId="31" xfId="0" applyNumberFormat="1" applyFont="1" applyBorder="1"/>
    <xf numFmtId="2" fontId="3" fillId="0" borderId="9" xfId="0" applyNumberFormat="1" applyFont="1" applyBorder="1"/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5"/>
  <sheetViews>
    <sheetView tabSelected="1" topLeftCell="A25" workbookViewId="0">
      <selection activeCell="A38" sqref="A38"/>
    </sheetView>
  </sheetViews>
  <sheetFormatPr defaultRowHeight="15" x14ac:dyDescent="0.25"/>
  <cols>
    <col min="1" max="1" width="36.7109375" style="1" customWidth="1"/>
    <col min="2" max="2" width="1.42578125" style="1" customWidth="1"/>
    <col min="3" max="3" width="23.28515625" style="1" customWidth="1"/>
    <col min="4" max="4" width="10.7109375" style="1" customWidth="1"/>
    <col min="5" max="5" width="22.42578125" style="1" customWidth="1"/>
    <col min="6" max="6" width="22.42578125" style="8" customWidth="1"/>
    <col min="7" max="7" width="22.28515625" style="1" customWidth="1"/>
    <col min="8" max="16384" width="9.140625" style="1"/>
  </cols>
  <sheetData>
    <row r="1" spans="1:7" ht="15.75" x14ac:dyDescent="0.25">
      <c r="A1" s="67" t="s">
        <v>0</v>
      </c>
      <c r="B1" s="67"/>
      <c r="C1" s="67"/>
      <c r="D1" s="67"/>
      <c r="E1" s="67"/>
      <c r="F1" s="67"/>
      <c r="G1" s="68"/>
    </row>
    <row r="2" spans="1:7" s="8" customFormat="1" ht="15.75" x14ac:dyDescent="0.25">
      <c r="A2" s="35"/>
      <c r="B2" s="35"/>
      <c r="C2" s="35"/>
      <c r="D2" s="35"/>
      <c r="E2" s="35"/>
      <c r="F2" s="35" t="s">
        <v>36</v>
      </c>
      <c r="G2" s="36"/>
    </row>
    <row r="3" spans="1:7" s="8" customFormat="1" ht="15.75" x14ac:dyDescent="0.25">
      <c r="A3" s="35"/>
      <c r="B3" s="35"/>
      <c r="C3" s="35"/>
      <c r="D3" s="35"/>
      <c r="E3" s="35"/>
      <c r="F3" s="35" t="s">
        <v>31</v>
      </c>
      <c r="G3" s="36"/>
    </row>
    <row r="4" spans="1:7" ht="15.75" x14ac:dyDescent="0.25">
      <c r="A4" s="9"/>
      <c r="B4" s="9"/>
      <c r="C4" s="9"/>
      <c r="D4" s="9"/>
      <c r="E4" s="9"/>
      <c r="F4" s="29" t="s">
        <v>37</v>
      </c>
      <c r="G4" s="9"/>
    </row>
    <row r="5" spans="1:7" ht="15.75" x14ac:dyDescent="0.25">
      <c r="A5" s="65" t="s">
        <v>38</v>
      </c>
      <c r="B5" s="65"/>
      <c r="C5" s="65"/>
      <c r="D5" s="65"/>
      <c r="E5" s="65"/>
      <c r="F5" s="65"/>
      <c r="G5" s="66"/>
    </row>
    <row r="6" spans="1:7" ht="15.75" x14ac:dyDescent="0.25">
      <c r="A6" s="72"/>
      <c r="B6" s="72"/>
      <c r="C6" s="72"/>
      <c r="D6" s="72"/>
      <c r="E6" s="72"/>
      <c r="F6" s="29"/>
      <c r="G6" s="9"/>
    </row>
    <row r="7" spans="1:7" ht="15.75" x14ac:dyDescent="0.25">
      <c r="A7" s="69" t="s">
        <v>20</v>
      </c>
      <c r="B7" s="69"/>
      <c r="C7" s="69"/>
      <c r="D7" s="69"/>
      <c r="E7" s="69"/>
      <c r="F7" s="69"/>
      <c r="G7" s="66"/>
    </row>
    <row r="8" spans="1:7" ht="36.75" customHeight="1" x14ac:dyDescent="0.25">
      <c r="A8" s="80" t="s">
        <v>22</v>
      </c>
      <c r="B8" s="80"/>
      <c r="C8" s="80"/>
      <c r="D8" s="80"/>
      <c r="E8" s="80"/>
      <c r="F8" s="80"/>
      <c r="G8" s="80"/>
    </row>
    <row r="9" spans="1:7" ht="48.75" customHeight="1" x14ac:dyDescent="0.25">
      <c r="A9" s="73" t="s">
        <v>39</v>
      </c>
      <c r="B9" s="73"/>
      <c r="C9" s="73"/>
      <c r="D9" s="73"/>
      <c r="E9" s="73"/>
      <c r="F9" s="73"/>
      <c r="G9" s="73"/>
    </row>
    <row r="10" spans="1:7" ht="51" customHeight="1" x14ac:dyDescent="0.25">
      <c r="A10" s="74" t="s">
        <v>19</v>
      </c>
      <c r="B10" s="74"/>
      <c r="C10" s="74"/>
      <c r="D10" s="74"/>
      <c r="E10" s="74"/>
      <c r="F10" s="74"/>
      <c r="G10" s="74"/>
    </row>
    <row r="11" spans="1:7" ht="15.75" x14ac:dyDescent="0.25">
      <c r="A11" s="9"/>
      <c r="B11" s="9"/>
      <c r="C11" s="9"/>
      <c r="D11" s="9"/>
      <c r="E11" s="9"/>
      <c r="F11" s="29"/>
      <c r="G11" s="9"/>
    </row>
    <row r="12" spans="1:7" s="2" customFormat="1" ht="63" x14ac:dyDescent="0.25">
      <c r="A12" s="75" t="s">
        <v>1</v>
      </c>
      <c r="B12" s="76"/>
      <c r="C12" s="3" t="s">
        <v>2</v>
      </c>
      <c r="D12" s="3" t="s">
        <v>3</v>
      </c>
      <c r="E12" s="3" t="s">
        <v>29</v>
      </c>
      <c r="F12" s="3" t="s">
        <v>28</v>
      </c>
      <c r="G12" s="3" t="s">
        <v>18</v>
      </c>
    </row>
    <row r="13" spans="1:7" ht="15.75" x14ac:dyDescent="0.25">
      <c r="A13" s="77" t="s">
        <v>4</v>
      </c>
      <c r="B13" s="78"/>
      <c r="C13" s="78"/>
      <c r="D13" s="78"/>
      <c r="E13" s="78"/>
      <c r="F13" s="78"/>
      <c r="G13" s="79"/>
    </row>
    <row r="14" spans="1:7" ht="15.75" x14ac:dyDescent="0.25">
      <c r="A14" s="70" t="s">
        <v>5</v>
      </c>
      <c r="B14" s="71"/>
      <c r="C14" s="4" t="s">
        <v>30</v>
      </c>
      <c r="D14" s="4" t="s">
        <v>6</v>
      </c>
      <c r="E14" s="12">
        <v>3.54</v>
      </c>
      <c r="F14" s="15">
        <f>G14/12/1731.1</f>
        <v>3.5422698476883681</v>
      </c>
      <c r="G14" s="6">
        <v>73584.28</v>
      </c>
    </row>
    <row r="15" spans="1:7" ht="15.75" x14ac:dyDescent="0.25">
      <c r="A15" s="70" t="s">
        <v>7</v>
      </c>
      <c r="B15" s="71"/>
      <c r="C15" s="4" t="s">
        <v>8</v>
      </c>
      <c r="D15" s="10" t="s">
        <v>6</v>
      </c>
      <c r="E15" s="6">
        <v>5.8</v>
      </c>
      <c r="F15" s="15">
        <f t="shared" ref="F15:F19" si="0">G15/12/1731.1</f>
        <v>5.8037192151425883</v>
      </c>
      <c r="G15" s="6">
        <v>120561.82</v>
      </c>
    </row>
    <row r="16" spans="1:7" ht="15.75" x14ac:dyDescent="0.25">
      <c r="A16" s="70" t="s">
        <v>23</v>
      </c>
      <c r="B16" s="71"/>
      <c r="C16" s="4" t="s">
        <v>9</v>
      </c>
      <c r="D16" s="4" t="s">
        <v>6</v>
      </c>
      <c r="E16" s="14">
        <v>0.23</v>
      </c>
      <c r="F16" s="15">
        <f t="shared" si="0"/>
        <v>0.23</v>
      </c>
      <c r="G16" s="6">
        <f t="shared" ref="G16:G17" si="1">1731.1*E16*12</f>
        <v>4777.8360000000002</v>
      </c>
    </row>
    <row r="17" spans="1:7" ht="16.5" thickBot="1" x14ac:dyDescent="0.3">
      <c r="A17" s="46" t="s">
        <v>10</v>
      </c>
      <c r="B17" s="47"/>
      <c r="C17" s="12" t="s">
        <v>8</v>
      </c>
      <c r="D17" s="12" t="s">
        <v>6</v>
      </c>
      <c r="E17" s="12">
        <v>7.9</v>
      </c>
      <c r="F17" s="15">
        <f t="shared" si="0"/>
        <v>7.9</v>
      </c>
      <c r="G17" s="15">
        <f t="shared" si="1"/>
        <v>164108.28</v>
      </c>
    </row>
    <row r="18" spans="1:7" s="8" customFormat="1" ht="15.75" x14ac:dyDescent="0.25">
      <c r="A18" s="19" t="s">
        <v>24</v>
      </c>
      <c r="B18" s="25"/>
      <c r="C18" s="25"/>
      <c r="D18" s="25" t="s">
        <v>6</v>
      </c>
      <c r="E18" s="20">
        <f>G18/12/1731.1</f>
        <v>0.23267816224751123</v>
      </c>
      <c r="F18" s="15">
        <f t="shared" si="0"/>
        <v>0.23267816224751123</v>
      </c>
      <c r="G18" s="21">
        <v>4833.47</v>
      </c>
    </row>
    <row r="19" spans="1:7" s="8" customFormat="1" ht="16.5" thickBot="1" x14ac:dyDescent="0.3">
      <c r="A19" s="22" t="s">
        <v>25</v>
      </c>
      <c r="B19" s="26"/>
      <c r="C19" s="26"/>
      <c r="D19" s="26" t="s">
        <v>6</v>
      </c>
      <c r="E19" s="23">
        <f>G19/12/1731.1</f>
        <v>2.1118893574413184</v>
      </c>
      <c r="F19" s="15">
        <f t="shared" si="0"/>
        <v>2.1118893574413184</v>
      </c>
      <c r="G19" s="27">
        <v>43870.7</v>
      </c>
    </row>
    <row r="20" spans="1:7" ht="16.5" thickBot="1" x14ac:dyDescent="0.3">
      <c r="A20" s="48" t="s">
        <v>11</v>
      </c>
      <c r="B20" s="49"/>
      <c r="C20" s="50"/>
      <c r="D20" s="24" t="s">
        <v>6</v>
      </c>
      <c r="E20" s="34">
        <f>SUM(E14:E19)</f>
        <v>19.814567519688826</v>
      </c>
      <c r="F20" s="16">
        <f>SUM(F14:F19)</f>
        <v>19.820556582519782</v>
      </c>
      <c r="G20" s="18">
        <f>SUM(G14:G19)</f>
        <v>411736.386</v>
      </c>
    </row>
    <row r="21" spans="1:7" ht="64.5" customHeight="1" thickBot="1" x14ac:dyDescent="0.3">
      <c r="A21" s="51" t="s">
        <v>12</v>
      </c>
      <c r="B21" s="52"/>
      <c r="C21" s="5" t="s">
        <v>13</v>
      </c>
      <c r="D21" s="10" t="s">
        <v>6</v>
      </c>
      <c r="E21" s="33">
        <v>7.08</v>
      </c>
      <c r="F21" s="16">
        <f>G21/12/1731.1</f>
        <v>3.0297691256041439</v>
      </c>
      <c r="G21" s="13">
        <v>62938</v>
      </c>
    </row>
    <row r="22" spans="1:7" ht="15.75" x14ac:dyDescent="0.25">
      <c r="A22" s="53" t="s">
        <v>21</v>
      </c>
      <c r="B22" s="54"/>
      <c r="C22" s="54"/>
      <c r="D22" s="54"/>
      <c r="E22" s="54"/>
      <c r="F22" s="54"/>
      <c r="G22" s="55"/>
    </row>
    <row r="23" spans="1:7" ht="16.5" thickBot="1" x14ac:dyDescent="0.3">
      <c r="A23" s="4" t="s">
        <v>14</v>
      </c>
      <c r="B23" s="56" t="s">
        <v>13</v>
      </c>
      <c r="C23" s="57"/>
      <c r="D23" s="10" t="s">
        <v>6</v>
      </c>
      <c r="E23" s="23">
        <v>1.71</v>
      </c>
      <c r="F23" s="15">
        <f>G23/12/1731.1</f>
        <v>0.94458244276279058</v>
      </c>
      <c r="G23" s="13">
        <v>19622</v>
      </c>
    </row>
    <row r="24" spans="1:7" ht="16.5" thickBot="1" x14ac:dyDescent="0.3">
      <c r="A24" s="4" t="s">
        <v>15</v>
      </c>
      <c r="B24" s="58"/>
      <c r="C24" s="59"/>
      <c r="D24" s="10" t="s">
        <v>6</v>
      </c>
      <c r="E24" s="23">
        <v>2.29</v>
      </c>
      <c r="F24" s="15">
        <f t="shared" ref="F24:F26" si="2">G24/12/1731.1</f>
        <v>0.30000192555793043</v>
      </c>
      <c r="G24" s="13">
        <v>6232</v>
      </c>
    </row>
    <row r="25" spans="1:7" ht="31.5" customHeight="1" x14ac:dyDescent="0.25">
      <c r="A25" s="4" t="s">
        <v>16</v>
      </c>
      <c r="B25" s="58"/>
      <c r="C25" s="59"/>
      <c r="D25" s="10" t="s">
        <v>6</v>
      </c>
      <c r="E25" s="15">
        <v>3.82</v>
      </c>
      <c r="F25" s="15">
        <f t="shared" si="2"/>
        <v>5.2825274873394577</v>
      </c>
      <c r="G25" s="13">
        <v>109735</v>
      </c>
    </row>
    <row r="26" spans="1:7" ht="47.25" x14ac:dyDescent="0.25">
      <c r="A26" s="11" t="s">
        <v>17</v>
      </c>
      <c r="B26" s="4"/>
      <c r="C26" s="4"/>
      <c r="D26" s="10" t="s">
        <v>6</v>
      </c>
      <c r="E26" s="16">
        <f>SUM(E23:E25)</f>
        <v>7.82</v>
      </c>
      <c r="F26" s="6">
        <f t="shared" si="2"/>
        <v>6.5271118556601779</v>
      </c>
      <c r="G26" s="13">
        <f>SUM(G23:G25)</f>
        <v>135589</v>
      </c>
    </row>
    <row r="27" spans="1:7" ht="16.5" thickBot="1" x14ac:dyDescent="0.3">
      <c r="A27" s="4" t="s">
        <v>32</v>
      </c>
      <c r="B27" s="4"/>
      <c r="C27" s="4"/>
      <c r="D27" s="12" t="s">
        <v>6</v>
      </c>
      <c r="E27" s="37">
        <f>E20+E21+E26</f>
        <v>34.714567519688828</v>
      </c>
      <c r="F27" s="17">
        <f>F20+F21+F26</f>
        <v>29.377437563784103</v>
      </c>
      <c r="G27" s="38">
        <f>G20+G21+G26</f>
        <v>610263.38599999994</v>
      </c>
    </row>
    <row r="28" spans="1:7" s="8" customFormat="1" x14ac:dyDescent="0.25">
      <c r="A28" s="60" t="s">
        <v>27</v>
      </c>
      <c r="B28" s="61"/>
      <c r="C28" s="62"/>
      <c r="D28" s="39">
        <v>312795.49</v>
      </c>
      <c r="E28" s="40"/>
      <c r="F28" s="40"/>
      <c r="G28" s="41"/>
    </row>
    <row r="29" spans="1:7" s="8" customFormat="1" x14ac:dyDescent="0.25">
      <c r="A29" s="63" t="s">
        <v>33</v>
      </c>
      <c r="B29" s="64"/>
      <c r="C29" s="64"/>
      <c r="D29" s="45">
        <v>842877.8</v>
      </c>
      <c r="E29" s="45"/>
      <c r="F29" s="39"/>
      <c r="G29" s="45"/>
    </row>
    <row r="30" spans="1:7" s="8" customFormat="1" x14ac:dyDescent="0.25">
      <c r="A30" s="63" t="s">
        <v>34</v>
      </c>
      <c r="B30" s="64"/>
      <c r="C30" s="64"/>
      <c r="D30" s="45">
        <v>694359.1</v>
      </c>
      <c r="E30" s="45"/>
      <c r="F30" s="39"/>
      <c r="G30" s="45"/>
    </row>
    <row r="31" spans="1:7" s="8" customFormat="1" ht="30" x14ac:dyDescent="0.25">
      <c r="A31" s="30" t="s">
        <v>26</v>
      </c>
      <c r="B31" s="31"/>
      <c r="C31" s="32"/>
      <c r="D31" s="39">
        <f>D29-D30</f>
        <v>148518.70000000007</v>
      </c>
      <c r="E31" s="40"/>
      <c r="F31" s="40"/>
      <c r="G31" s="41"/>
    </row>
    <row r="32" spans="1:7" ht="15.75" thickBot="1" x14ac:dyDescent="0.3">
      <c r="A32" s="42" t="s">
        <v>35</v>
      </c>
      <c r="B32" s="43"/>
      <c r="C32" s="44"/>
      <c r="D32" s="45">
        <f>D30-G27+D28</f>
        <v>396891.20400000003</v>
      </c>
      <c r="E32" s="45"/>
      <c r="F32" s="39"/>
      <c r="G32" s="45"/>
    </row>
    <row r="33" spans="1:7" ht="33" customHeight="1" x14ac:dyDescent="0.25">
      <c r="A33" s="7"/>
      <c r="B33" s="9"/>
      <c r="C33" s="9"/>
      <c r="D33" s="9"/>
      <c r="E33" s="9"/>
      <c r="F33" s="29"/>
      <c r="G33" s="9"/>
    </row>
    <row r="34" spans="1:7" ht="24" customHeight="1" x14ac:dyDescent="0.25">
      <c r="F34" s="28"/>
      <c r="G34" s="9"/>
    </row>
    <row r="35" spans="1:7" ht="25.5" customHeight="1" x14ac:dyDescent="0.25"/>
    <row r="36" spans="1:7" ht="24.75" customHeight="1" x14ac:dyDescent="0.25"/>
    <row r="38" spans="1:7" ht="15.75" customHeight="1" x14ac:dyDescent="0.25"/>
    <row r="52" spans="3:6" x14ac:dyDescent="0.25">
      <c r="C52" s="8"/>
      <c r="F52" s="1"/>
    </row>
    <row r="53" spans="3:6" x14ac:dyDescent="0.25">
      <c r="C53" s="8"/>
      <c r="F53" s="1"/>
    </row>
    <row r="54" spans="3:6" x14ac:dyDescent="0.25">
      <c r="C54" s="8"/>
      <c r="F54" s="1"/>
    </row>
    <row r="55" spans="3:6" x14ac:dyDescent="0.25">
      <c r="C55" s="8"/>
      <c r="F55" s="1"/>
    </row>
  </sheetData>
  <mergeCells count="26">
    <mergeCell ref="A5:G5"/>
    <mergeCell ref="A1:G1"/>
    <mergeCell ref="A7:G7"/>
    <mergeCell ref="A16:B16"/>
    <mergeCell ref="A6:E6"/>
    <mergeCell ref="A9:G9"/>
    <mergeCell ref="A10:G10"/>
    <mergeCell ref="A12:B12"/>
    <mergeCell ref="A13:G13"/>
    <mergeCell ref="A14:B14"/>
    <mergeCell ref="A15:B15"/>
    <mergeCell ref="A8:G8"/>
    <mergeCell ref="D31:G31"/>
    <mergeCell ref="A32:C32"/>
    <mergeCell ref="D32:G32"/>
    <mergeCell ref="A17:B17"/>
    <mergeCell ref="A20:C20"/>
    <mergeCell ref="A21:B21"/>
    <mergeCell ref="A22:G22"/>
    <mergeCell ref="B23:C25"/>
    <mergeCell ref="A28:C28"/>
    <mergeCell ref="D28:G28"/>
    <mergeCell ref="A29:C29"/>
    <mergeCell ref="D29:G29"/>
    <mergeCell ref="A30:C30"/>
    <mergeCell ref="D30:G30"/>
  </mergeCells>
  <pageMargins left="0.17" right="0.2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2022-11-08T05:38:30Z</cp:lastPrinted>
  <dcterms:created xsi:type="dcterms:W3CDTF">2018-03-27T23:18:09Z</dcterms:created>
  <dcterms:modified xsi:type="dcterms:W3CDTF">2023-03-29T22:42:52Z</dcterms:modified>
</cp:coreProperties>
</file>