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н. 17 др. 1" sheetId="11" r:id="rId1"/>
  </sheets>
  <calcPr calcId="144525"/>
</workbook>
</file>

<file path=xl/calcChain.xml><?xml version="1.0" encoding="utf-8"?>
<calcChain xmlns="http://schemas.openxmlformats.org/spreadsheetml/2006/main">
  <c r="E13" i="11" l="1"/>
  <c r="E23" i="11" l="1"/>
  <c r="E22" i="11"/>
  <c r="E21" i="11"/>
  <c r="E19" i="11"/>
  <c r="C54" i="11"/>
  <c r="E24" i="11" l="1"/>
  <c r="E17" i="11"/>
  <c r="E16" i="11"/>
  <c r="E18" i="11" l="1"/>
  <c r="F15" i="11" l="1"/>
  <c r="F14" i="11"/>
  <c r="F18" i="11"/>
  <c r="F12" i="11"/>
  <c r="F24" i="11" l="1"/>
  <c r="E25" i="11" l="1"/>
  <c r="F25" i="11"/>
</calcChain>
</file>

<file path=xl/sharedStrings.xml><?xml version="1.0" encoding="utf-8"?>
<sst xmlns="http://schemas.openxmlformats.org/spreadsheetml/2006/main" count="56" uniqueCount="42">
  <si>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</si>
  <si>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</si>
  <si>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</si>
  <si>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</si>
  <si>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</si>
  <si>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1.      Содержание общего имущества в многоквартирном доме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</si>
  <si>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</si>
  <si>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</si>
  <si>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</si>
  <si>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</si>
  <si>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</si>
  <si>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</si>
  <si>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</si>
  <si>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</si>
  <si>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</si>
  <si>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</si>
  <si>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</si>
  <si>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</si>
  <si>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</si>
  <si>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</si>
  <si>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</si>
  <si>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Настоящий Акт составлен в 2-х экземплярах, имеющих одинаковую юридическую силу, по одному для каждой из Сторон.</t>
  </si>
  <si>
    <t>Подписи Сторон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</si>
  <si>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</si>
  <si>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</si>
  <si>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 xml:space="preserve">Приемки оказанных услуг и выполненных работ по содержанию и текущему ремонту общего имущества в многоквартирном доме № 17/1, ул. Нагорная, S общ. 1137,9 м2 </t>
  </si>
  <si>
    <t>Заказчик - Председатель совета дома                                              И Ден Дя</t>
  </si>
  <si>
    <t>3.   Работы (услуги) выполнены (оказаны) полностью,  в установленные сроки, надлежащего качества.</t>
  </si>
  <si>
    <t>4.   Претензий по выполнению условий Договора Стороны к друг другу не имеют.</t>
  </si>
  <si>
    <t>Дератизация</t>
  </si>
  <si>
    <t>Содержание ОИ вода</t>
  </si>
  <si>
    <t>Содержание ОИ эл.эн</t>
  </si>
  <si>
    <t xml:space="preserve">4 раза в год </t>
  </si>
  <si>
    <t>г. Корсаков ООО «Корсаков Плюс»                                                                                    «___»________20___г.</t>
  </si>
  <si>
    <t>Исполнитель – Генеральный директор                                        Е.В. Яшунина</t>
  </si>
  <si>
    <t>Собственник помещений именуемый в дальнейшем «Заказчик», в лице И Ден Дя - председателя совета дома, являющего собственником кв. №14, находящейся в данном многоквартирном доме, действующего на основании Протокола  от 01.03.2018 г, 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</si>
  <si>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Итого за 2020 г.</t>
  </si>
  <si>
    <t>на 01.01.2020</t>
  </si>
  <si>
    <t xml:space="preserve">начислено </t>
  </si>
  <si>
    <t>оплачено</t>
  </si>
  <si>
    <t>на 01.01.2021</t>
  </si>
  <si>
    <r>
      <t xml:space="preserve">2.   Всего за период с 01.01.2020 г. по 31.12.2020 г. выполнено работ на общую сумму </t>
    </r>
    <r>
      <rPr>
        <b/>
        <sz val="12"/>
        <color theme="1"/>
        <rFont val="Times New Roman"/>
        <family val="1"/>
        <charset val="204"/>
      </rPr>
      <t>298045,53</t>
    </r>
    <r>
      <rPr>
        <sz val="12"/>
        <color theme="1"/>
        <rFont val="Times New Roman"/>
        <family val="1"/>
        <charset val="204"/>
      </rPr>
      <t xml:space="preserve"> рублей (дввести девяносто восемь тысяч сорок пять руб. 53 коп.)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</si>
</sst>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0" xfId="0" applyFont="1" applyAlignment="1">
      <alignment horizontal="justify" vertical="center"/>
    </xf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9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4" xfId="0" applyNumberFormat="1" applyFont="1" applyBorder="1"/>
    <xf numFmtId="2" fontId="1" fillId="0" borderId="9" xfId="0" applyNumberFormat="1" applyFont="1" applyBorder="1"/>
    <xf numFmtId="2" fontId="2" fillId="0" borderId="14" xfId="0" applyNumberFormat="1" applyFont="1" applyBorder="1"/>
    <xf numFmtId="0" fontId="1" fillId="0" borderId="10" xfId="0" applyFont="1" applyBorder="1"/>
    <xf numFmtId="2" fontId="2" fillId="0" borderId="15" xfId="0" applyNumberFormat="1" applyFont="1" applyBorder="1"/>
    <xf numFmtId="2" fontId="2" fillId="0" borderId="16" xfId="0" applyNumberFormat="1" applyFont="1" applyBorder="1"/>
    <xf numFmtId="164" fontId="1" fillId="0" borderId="9" xfId="0" applyNumberFormat="1" applyFont="1" applyBorder="1"/>
    <xf numFmtId="2" fontId="1" fillId="0" borderId="13" xfId="0" applyNumberFormat="1" applyFont="1" applyBorder="1"/>
    <xf numFmtId="0" fontId="1" fillId="0" borderId="17" xfId="0" applyFont="1" applyBorder="1"/>
    <xf numFmtId="2" fontId="1" fillId="0" borderId="18" xfId="0" applyNumberFormat="1" applyFont="1" applyBorder="1"/>
    <xf numFmtId="0" fontId="1" fillId="0" borderId="20" xfId="0" applyFont="1" applyBorder="1"/>
    <xf numFmtId="2" fontId="1" fillId="0" borderId="21" xfId="0" applyNumberFormat="1" applyFont="1" applyBorder="1"/>
    <xf numFmtId="0" fontId="1" fillId="0" borderId="12" xfId="0" applyFont="1" applyBorder="1"/>
    <xf numFmtId="0" fontId="1" fillId="0" borderId="18" xfId="0" applyFont="1" applyBorder="1"/>
    <xf numFmtId="2" fontId="1" fillId="0" borderId="19" xfId="0" applyNumberFormat="1" applyFont="1" applyBorder="1"/>
    <xf numFmtId="0" fontId="1" fillId="0" borderId="21" xfId="0" applyFont="1" applyBorder="1"/>
    <xf numFmtId="2" fontId="1" fillId="0" borderId="22" xfId="0" applyNumberFormat="1" applyFont="1" applyBorder="1"/>
    <xf numFmtId="0" fontId="1" fillId="0" borderId="6" xfId="0" applyFont="1" applyBorder="1"/>
    <xf numFmtId="2" fontId="0" fillId="0" borderId="0" xfId="0" applyNumberFormat="1"/>
    <xf numFmtId="0" fontId="0" fillId="0" borderId="7" xfId="0" applyBorder="1" applyAlignment="1"/>
    <xf numFmtId="0" fontId="0" fillId="0" borderId="0" xfId="0" applyAlignment="1"/>
    <xf numFmtId="0" fontId="0" fillId="0" borderId="1" xfId="0" applyBorder="1"/>
    <xf numFmtId="2" fontId="0" fillId="0" borderId="1" xfId="0" applyNumberFormat="1" applyBorder="1"/>
    <xf numFmtId="2" fontId="2" fillId="0" borderId="23" xfId="0" applyNumberFormat="1" applyFont="1" applyBorder="1"/>
    <xf numFmtId="0" fontId="1" fillId="0" borderId="0" xfId="0" applyFont="1" applyAlignment="1">
      <alignment horizontal="left" vertical="top" wrapText="1"/>
    </xf>
    <xf numFmtId="0" fontId="1" fillId="0" borderId="5" xfId="0" applyFont="1" applyBorder="1"/>
    <xf numFmtId="0" fontId="1" fillId="0" borderId="6" xfId="0" applyFont="1" applyBorder="1"/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2" fontId="1" fillId="0" borderId="15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4"/>
  <sheetViews>
    <sheetView tabSelected="1" topLeftCell="A22" zoomScale="95" zoomScaleNormal="95" workbookViewId="0">
      <selection activeCell="A27" sqref="A27:F27"/>
    </sheetView>
  </sheetViews>
  <sheetFormatPr defaultRowHeight="15" x14ac:dyDescent="0.25"/>
  <cols>
    <col min="1" max="1" width="48.85546875" customWidth="1"/>
    <col min="2" max="2" width="0.28515625" customWidth="1"/>
    <col min="3" max="3" width="23.28515625" customWidth="1"/>
    <col min="4" max="4" width="10.7109375" customWidth="1"/>
    <col min="5" max="5" width="22.42578125" customWidth="1"/>
    <col min="6" max="6" width="22.28515625" customWidth="1"/>
    <col min="8" max="8" width="17.85546875" customWidth="1"/>
  </cols>
  <sheetData>
    <row r="1" spans="1:8" ht="15.75" x14ac:dyDescent="0.25">
      <c r="A1" s="52" t="s">
        <v>0</v>
      </c>
      <c r="B1" s="52"/>
      <c r="C1" s="52"/>
      <c r="D1" s="52"/>
      <c r="E1" s="52"/>
      <c r="F1" s="51"/>
    </row>
    <row r="2" spans="1:8" ht="15.75" x14ac:dyDescent="0.25">
      <c r="A2" s="7"/>
      <c r="B2" s="7"/>
      <c r="C2" s="7"/>
      <c r="D2" s="7"/>
      <c r="E2" s="7"/>
      <c r="F2" s="7"/>
    </row>
    <row r="3" spans="1:8" ht="15.75" x14ac:dyDescent="0.25">
      <c r="A3" s="50" t="s">
        <v>33</v>
      </c>
      <c r="B3" s="50"/>
      <c r="C3" s="50"/>
      <c r="D3" s="50"/>
      <c r="E3" s="50"/>
      <c r="F3" s="51"/>
    </row>
    <row r="4" spans="1:8" ht="15.75" x14ac:dyDescent="0.25">
      <c r="A4" s="55"/>
      <c r="B4" s="55"/>
      <c r="C4" s="55"/>
      <c r="D4" s="55"/>
      <c r="E4" s="55"/>
      <c r="F4" s="7"/>
    </row>
    <row r="5" spans="1:8" ht="15.75" x14ac:dyDescent="0.25">
      <c r="A5" s="56" t="s">
        <v>24</v>
      </c>
      <c r="B5" s="56"/>
      <c r="C5" s="56"/>
      <c r="D5" s="56"/>
      <c r="E5" s="56"/>
      <c r="F5" s="7"/>
    </row>
    <row r="6" spans="1:8" ht="45.75" customHeight="1" x14ac:dyDescent="0.25">
      <c r="A6" s="62" t="s">
        <v>25</v>
      </c>
      <c r="B6" s="62"/>
      <c r="C6" s="62"/>
      <c r="D6" s="62"/>
      <c r="E6" s="62"/>
      <c r="F6" s="62"/>
    </row>
    <row r="7" spans="1:8" ht="78.75" customHeight="1" x14ac:dyDescent="0.25">
      <c r="A7" s="35" t="s">
        <v>35</v>
      </c>
      <c r="B7" s="35"/>
      <c r="C7" s="35"/>
      <c r="D7" s="35"/>
      <c r="E7" s="35"/>
      <c r="F7" s="35"/>
    </row>
    <row r="8" spans="1:8" ht="51" customHeight="1" x14ac:dyDescent="0.25">
      <c r="A8" s="35" t="s">
        <v>23</v>
      </c>
      <c r="B8" s="35"/>
      <c r="C8" s="35"/>
      <c r="D8" s="35"/>
      <c r="E8" s="35"/>
      <c r="F8" s="35"/>
    </row>
    <row r="9" spans="1:8" ht="15.75" x14ac:dyDescent="0.25">
      <c r="A9" s="7"/>
      <c r="B9" s="7"/>
      <c r="C9" s="7"/>
      <c r="D9" s="7"/>
      <c r="E9" s="7"/>
      <c r="F9" s="7"/>
    </row>
    <row r="10" spans="1:8" s="1" customFormat="1" ht="78.75" x14ac:dyDescent="0.25">
      <c r="A10" s="57" t="s">
        <v>1</v>
      </c>
      <c r="B10" s="58"/>
      <c r="C10" s="2" t="s">
        <v>2</v>
      </c>
      <c r="D10" s="2" t="s">
        <v>3</v>
      </c>
      <c r="E10" s="2" t="s">
        <v>4</v>
      </c>
      <c r="F10" s="2" t="s">
        <v>20</v>
      </c>
    </row>
    <row r="11" spans="1:8" ht="15.75" x14ac:dyDescent="0.25">
      <c r="A11" s="59" t="s">
        <v>5</v>
      </c>
      <c r="B11" s="60"/>
      <c r="C11" s="60"/>
      <c r="D11" s="60"/>
      <c r="E11" s="60"/>
      <c r="F11" s="61"/>
    </row>
    <row r="12" spans="1:8" ht="15.75" x14ac:dyDescent="0.25">
      <c r="A12" s="53" t="s">
        <v>6</v>
      </c>
      <c r="B12" s="54"/>
      <c r="C12" s="3" t="s">
        <v>7</v>
      </c>
      <c r="D12" s="3" t="s">
        <v>8</v>
      </c>
      <c r="E12" s="12">
        <v>2.62</v>
      </c>
      <c r="F12" s="4">
        <f>1137.9*E12*12</f>
        <v>35775.576000000001</v>
      </c>
    </row>
    <row r="13" spans="1:8" ht="16.5" thickBot="1" x14ac:dyDescent="0.3">
      <c r="A13" s="53" t="s">
        <v>9</v>
      </c>
      <c r="B13" s="54"/>
      <c r="C13" s="3" t="s">
        <v>10</v>
      </c>
      <c r="D13" s="8" t="s">
        <v>8</v>
      </c>
      <c r="E13" s="63">
        <f>SUM(F13/1137.9/12)</f>
        <v>5.1046862641708408</v>
      </c>
      <c r="F13" s="11">
        <v>69703.47</v>
      </c>
    </row>
    <row r="14" spans="1:8" ht="15.75" x14ac:dyDescent="0.25">
      <c r="A14" s="53" t="s">
        <v>29</v>
      </c>
      <c r="B14" s="54"/>
      <c r="C14" s="3" t="s">
        <v>32</v>
      </c>
      <c r="D14" s="3" t="s">
        <v>8</v>
      </c>
      <c r="E14" s="14">
        <v>0.39</v>
      </c>
      <c r="F14" s="4">
        <f>1137.9*E14*12</f>
        <v>5325.3720000000012</v>
      </c>
    </row>
    <row r="15" spans="1:8" ht="16.5" thickBot="1" x14ac:dyDescent="0.3">
      <c r="A15" s="36" t="s">
        <v>11</v>
      </c>
      <c r="B15" s="37"/>
      <c r="C15" s="9" t="s">
        <v>10</v>
      </c>
      <c r="D15" s="9" t="s">
        <v>8</v>
      </c>
      <c r="E15" s="17">
        <v>7</v>
      </c>
      <c r="F15" s="12">
        <f>1137.9*E15*12</f>
        <v>95583.6</v>
      </c>
      <c r="G15" s="29"/>
      <c r="H15" s="29"/>
    </row>
    <row r="16" spans="1:8" s="6" customFormat="1" ht="15.75" x14ac:dyDescent="0.25">
      <c r="A16" s="19" t="s">
        <v>30</v>
      </c>
      <c r="B16" s="24"/>
      <c r="C16" s="24"/>
      <c r="D16" s="24" t="s">
        <v>8</v>
      </c>
      <c r="E16" s="20">
        <f>F16/12/1137.9</f>
        <v>0.27992354336936465</v>
      </c>
      <c r="F16" s="25">
        <v>3822.3</v>
      </c>
    </row>
    <row r="17" spans="1:18" s="6" customFormat="1" ht="16.5" thickBot="1" x14ac:dyDescent="0.3">
      <c r="A17" s="21" t="s">
        <v>31</v>
      </c>
      <c r="B17" s="26"/>
      <c r="C17" s="26"/>
      <c r="D17" s="26" t="s">
        <v>8</v>
      </c>
      <c r="E17" s="22">
        <f>F17/12/1137.9</f>
        <v>1.2701160031637226</v>
      </c>
      <c r="F17" s="27">
        <v>17343.18</v>
      </c>
    </row>
    <row r="18" spans="1:18" ht="15.75" x14ac:dyDescent="0.25">
      <c r="A18" s="38" t="s">
        <v>12</v>
      </c>
      <c r="B18" s="39"/>
      <c r="C18" s="40"/>
      <c r="D18" s="23" t="s">
        <v>8</v>
      </c>
      <c r="E18" s="34">
        <f>SUM(E12:E17)</f>
        <v>16.664725810703928</v>
      </c>
      <c r="F18" s="18">
        <f>SUM(F12:F17)</f>
        <v>227553.49799999999</v>
      </c>
    </row>
    <row r="19" spans="1:18" ht="66.75" customHeight="1" thickBot="1" x14ac:dyDescent="0.3">
      <c r="A19" s="41" t="s">
        <v>13</v>
      </c>
      <c r="B19" s="42"/>
      <c r="C19" s="10" t="s">
        <v>14</v>
      </c>
      <c r="D19" s="8" t="s">
        <v>8</v>
      </c>
      <c r="E19" s="15">
        <f>SUM(F19/1137.9/12)</f>
        <v>1.1667633359697687</v>
      </c>
      <c r="F19" s="11">
        <v>15931.92</v>
      </c>
      <c r="G19" s="30"/>
      <c r="H19" s="31"/>
      <c r="I19" s="31"/>
      <c r="J19" s="31"/>
      <c r="K19" s="31"/>
      <c r="L19" s="6"/>
      <c r="M19" s="6"/>
      <c r="N19" s="6"/>
      <c r="O19" s="6"/>
      <c r="P19" s="6"/>
      <c r="Q19" s="6"/>
      <c r="R19" s="6"/>
    </row>
    <row r="20" spans="1:18" ht="15.75" x14ac:dyDescent="0.25">
      <c r="A20" s="38" t="s">
        <v>15</v>
      </c>
      <c r="B20" s="39"/>
      <c r="C20" s="39"/>
      <c r="D20" s="39"/>
      <c r="E20" s="43"/>
      <c r="F20" s="40"/>
    </row>
    <row r="21" spans="1:18" ht="16.5" thickBot="1" x14ac:dyDescent="0.3">
      <c r="A21" s="3" t="s">
        <v>16</v>
      </c>
      <c r="B21" s="44" t="s">
        <v>14</v>
      </c>
      <c r="C21" s="45"/>
      <c r="D21" s="8" t="s">
        <v>8</v>
      </c>
      <c r="E21" s="15">
        <f>SUM(F21/1137.9/12)</f>
        <v>1.618334944488385</v>
      </c>
      <c r="F21" s="11">
        <v>22098.04</v>
      </c>
    </row>
    <row r="22" spans="1:18" ht="16.5" thickBot="1" x14ac:dyDescent="0.3">
      <c r="A22" s="3" t="s">
        <v>17</v>
      </c>
      <c r="B22" s="46"/>
      <c r="C22" s="47"/>
      <c r="D22" s="8" t="s">
        <v>8</v>
      </c>
      <c r="E22" s="15">
        <f>SUM(F22/1137.9/12)</f>
        <v>0.98185766177461398</v>
      </c>
      <c r="F22" s="11">
        <v>13407.07</v>
      </c>
    </row>
    <row r="23" spans="1:18" ht="32.25" customHeight="1" thickBot="1" x14ac:dyDescent="0.3">
      <c r="A23" s="3" t="s">
        <v>18</v>
      </c>
      <c r="B23" s="46"/>
      <c r="C23" s="47"/>
      <c r="D23" s="8" t="s">
        <v>8</v>
      </c>
      <c r="E23" s="15">
        <f>SUM(F23/1137.9/12)</f>
        <v>1.3954799777367664</v>
      </c>
      <c r="F23" s="11">
        <v>19055</v>
      </c>
    </row>
    <row r="24" spans="1:18" ht="31.5" customHeight="1" thickBot="1" x14ac:dyDescent="0.3">
      <c r="A24" s="41" t="s">
        <v>19</v>
      </c>
      <c r="B24" s="49"/>
      <c r="C24" s="42"/>
      <c r="D24" s="8" t="s">
        <v>8</v>
      </c>
      <c r="E24" s="13">
        <f>SUM(E21:E23)</f>
        <v>3.9956725839997649</v>
      </c>
      <c r="F24" s="28">
        <f>SUM(F21:F23)</f>
        <v>54560.11</v>
      </c>
    </row>
    <row r="25" spans="1:18" ht="16.5" thickBot="1" x14ac:dyDescent="0.3">
      <c r="A25" s="3" t="s">
        <v>36</v>
      </c>
      <c r="B25" s="3"/>
      <c r="C25" s="3"/>
      <c r="D25" s="8" t="s">
        <v>8</v>
      </c>
      <c r="E25" s="16">
        <f>E18+E19+E24</f>
        <v>21.82716173067346</v>
      </c>
      <c r="F25" s="13">
        <f>F18+F19+F24</f>
        <v>298045.52799999999</v>
      </c>
    </row>
    <row r="26" spans="1:18" ht="15.75" x14ac:dyDescent="0.25">
      <c r="A26" s="7"/>
      <c r="B26" s="7"/>
      <c r="C26" s="7"/>
      <c r="D26" s="7"/>
      <c r="E26" s="7"/>
      <c r="F26" s="7"/>
    </row>
    <row r="27" spans="1:18" ht="33" customHeight="1" x14ac:dyDescent="0.25">
      <c r="A27" s="48" t="s">
        <v>41</v>
      </c>
      <c r="B27" s="48"/>
      <c r="C27" s="48"/>
      <c r="D27" s="48"/>
      <c r="E27" s="48"/>
      <c r="F27" s="48"/>
    </row>
    <row r="28" spans="1:18" ht="24" customHeight="1" x14ac:dyDescent="0.25">
      <c r="A28" s="48" t="s">
        <v>27</v>
      </c>
      <c r="B28" s="48"/>
      <c r="C28" s="48"/>
      <c r="D28" s="48"/>
      <c r="E28" s="48"/>
      <c r="F28" s="48"/>
    </row>
    <row r="29" spans="1:18" ht="25.5" customHeight="1" x14ac:dyDescent="0.25">
      <c r="A29" s="35" t="s">
        <v>28</v>
      </c>
      <c r="B29" s="35"/>
      <c r="C29" s="35"/>
      <c r="D29" s="35"/>
      <c r="E29" s="35"/>
      <c r="F29" s="35"/>
    </row>
    <row r="30" spans="1:18" ht="24.75" customHeight="1" x14ac:dyDescent="0.25">
      <c r="A30" s="35" t="s">
        <v>21</v>
      </c>
      <c r="B30" s="35"/>
      <c r="C30" s="35"/>
      <c r="D30" s="35"/>
      <c r="E30" s="35"/>
      <c r="F30" s="35"/>
    </row>
    <row r="31" spans="1:18" ht="15.75" x14ac:dyDescent="0.25">
      <c r="A31" s="5" t="s">
        <v>22</v>
      </c>
      <c r="B31" s="7"/>
      <c r="C31" s="7"/>
      <c r="D31" s="7"/>
      <c r="E31" s="7"/>
      <c r="F31" s="7"/>
    </row>
    <row r="32" spans="1:18" ht="15.75" x14ac:dyDescent="0.25">
      <c r="A32" s="35" t="s">
        <v>34</v>
      </c>
      <c r="B32" s="35"/>
      <c r="C32" s="35"/>
      <c r="D32" s="35"/>
      <c r="E32" s="35"/>
      <c r="F32" s="7"/>
    </row>
    <row r="33" spans="1:6" ht="15.75" x14ac:dyDescent="0.25">
      <c r="A33" s="5"/>
      <c r="B33" s="7"/>
      <c r="C33" s="7"/>
      <c r="D33" s="7"/>
      <c r="E33" s="7"/>
      <c r="F33" s="7"/>
    </row>
    <row r="34" spans="1:6" ht="15.75" x14ac:dyDescent="0.25">
      <c r="A34" s="35" t="s">
        <v>26</v>
      </c>
      <c r="B34" s="35"/>
      <c r="C34" s="35"/>
      <c r="D34" s="35"/>
      <c r="E34" s="35"/>
      <c r="F34" s="7"/>
    </row>
    <row r="51" spans="1:3" x14ac:dyDescent="0.25">
      <c r="A51" s="32" t="s">
        <v>37</v>
      </c>
      <c r="B51" s="32"/>
      <c r="C51" s="32">
        <v>95609.91</v>
      </c>
    </row>
    <row r="52" spans="1:3" x14ac:dyDescent="0.25">
      <c r="A52" s="32" t="s">
        <v>38</v>
      </c>
      <c r="B52" s="32"/>
      <c r="C52" s="32">
        <v>351201.6</v>
      </c>
    </row>
    <row r="53" spans="1:3" x14ac:dyDescent="0.25">
      <c r="A53" s="32" t="s">
        <v>39</v>
      </c>
      <c r="B53" s="32"/>
      <c r="C53" s="33">
        <v>333395.49</v>
      </c>
    </row>
    <row r="54" spans="1:3" x14ac:dyDescent="0.25">
      <c r="A54" s="32" t="s">
        <v>40</v>
      </c>
      <c r="B54" s="32"/>
      <c r="C54" s="33">
        <f>SUM(C51+C52-C53)</f>
        <v>113416.02000000002</v>
      </c>
    </row>
  </sheetData>
  <mergeCells count="24">
    <mergeCell ref="A3:F3"/>
    <mergeCell ref="A1:F1"/>
    <mergeCell ref="A14:B14"/>
    <mergeCell ref="A4:E4"/>
    <mergeCell ref="A5:E5"/>
    <mergeCell ref="A7:F7"/>
    <mergeCell ref="A8:F8"/>
    <mergeCell ref="A10:B10"/>
    <mergeCell ref="A11:F11"/>
    <mergeCell ref="A12:B12"/>
    <mergeCell ref="A13:B13"/>
    <mergeCell ref="A6:F6"/>
    <mergeCell ref="A34:E34"/>
    <mergeCell ref="A15:B15"/>
    <mergeCell ref="A18:C18"/>
    <mergeCell ref="A19:B19"/>
    <mergeCell ref="A20:F20"/>
    <mergeCell ref="B21:C23"/>
    <mergeCell ref="A27:F27"/>
    <mergeCell ref="A28:F28"/>
    <mergeCell ref="A29:F29"/>
    <mergeCell ref="A30:F30"/>
    <mergeCell ref="A32:E32"/>
    <mergeCell ref="A24:C24"/>
  </mergeCells>
  <pageMargins left="0.70866141732283472" right="0.15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н. 17 др.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2021-03-19T01:55:41Z</cp:lastPrinted>
  <dcterms:created xsi:type="dcterms:W3CDTF">2018-03-27T23:18:09Z</dcterms:created>
  <dcterms:modified xsi:type="dcterms:W3CDTF">2021-04-05T00:30:17Z</dcterms:modified>
</cp:coreProperties>
</file>