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р 42" sheetId="3" r:id="rId1"/>
  </sheets>
  <calcPr calcId="144525"/>
</workbook>
</file>

<file path=xl/calcChain.xml><?xml version="1.0" encoding="utf-8"?>
<calcChain xmlns="http://schemas.openxmlformats.org/spreadsheetml/2006/main">
  <c r="F19" i="3" l="1"/>
  <c r="C56" i="3" l="1"/>
  <c r="F13" i="3" l="1"/>
  <c r="F14" i="3"/>
  <c r="F15" i="3"/>
  <c r="F12" i="3"/>
  <c r="F18" i="3" l="1"/>
  <c r="E23" i="3"/>
  <c r="E22" i="3"/>
  <c r="E21" i="3"/>
  <c r="E18" i="3" l="1"/>
  <c r="E24" i="3" l="1"/>
  <c r="E25" i="3" s="1"/>
  <c r="F24" i="3"/>
  <c r="F25" i="3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<sst xmlns="http://schemas.openxmlformats.org/spreadsheetml/2006/main" count="56" uniqueCount="42">
  <si>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</si>
  <si>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</si>
  <si>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</si>
  <si>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</si>
  <si>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</si>
  <si>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</si>
  <si>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</si>
  <si>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</si>
  <si>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</si>
  <si>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</si>
  <si>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</si>
  <si>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</si>
  <si>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</si>
  <si>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</si>
  <si>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</si>
  <si>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</si>
  <si>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</si>
  <si>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</si>
  <si>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</si>
  <si>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</si>
  <si>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</si>
  <si>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</si>
  <si>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</si>
  <si>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</si>
  <si>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Приемки оказанных услуг и выполненных работ по содержанию и текущему ремонту общего имущества в многоквартирном доме № 42, ул. Артиллерийская, S общ. 765,6 м2 </t>
  </si>
  <si>
    <t>АКТ</t>
  </si>
  <si>
    <t>Заказчик - Председатель совета дома                                                Л.А. Комова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</si>
  <si>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</si>
  <si>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</si>
  <si>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</si>
  <si>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</si>
  <si>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Управление многоквартирным домом</t>
  </si>
  <si>
    <t>г. Корсаков ООО «Корсаков Плюс»                        «___»________20___г.</t>
  </si>
  <si>
    <t>Содержание ОИ эл.эн</t>
  </si>
  <si>
    <t>Исполнитель – Генеральный директор                                        Е.В. Яшунина</t>
  </si>
  <si>
    <t>Собственник помещений именуемый в дальнейшем «Заказчик», в лице Комовой Людмилы Альбертовны - председателя совета дома, являющего собственником кв. №14, находящейся в данном многоквартирном доме, действующего на основании Протокола №1 от 27.02.2018г,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</si>
  <si>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</si>
  <si>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</si>
  <si>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</si>
  <si>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</si>
  <si>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</si>
  <si>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255076,04 рублей (дести пятьдесят пять тысяч семьдесят шесть руб. 04 коп.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</si>
</sst>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2" fontId="1" fillId="0" borderId="13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1" fillId="0" borderId="12" xfId="0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23" xfId="0" applyFont="1" applyBorder="1"/>
    <xf numFmtId="2" fontId="1" fillId="0" borderId="24" xfId="0" applyNumberFormat="1" applyFont="1" applyBorder="1"/>
    <xf numFmtId="0" fontId="1" fillId="0" borderId="6" xfId="0" applyFont="1" applyBorder="1"/>
    <xf numFmtId="0" fontId="0" fillId="0" borderId="1" xfId="0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0"/>
  <sheetViews>
    <sheetView tabSelected="1" topLeftCell="A25" workbookViewId="0">
      <selection activeCell="J25" sqref="J25"/>
    </sheetView>
  </sheetViews>
  <sheetFormatPr defaultRowHeight="15" x14ac:dyDescent="0.25"/>
  <cols>
    <col min="1" max="1" width="48.85546875" customWidth="1"/>
    <col min="2" max="2" width="0.140625" customWidth="1"/>
    <col min="3" max="3" width="23.28515625" customWidth="1"/>
    <col min="4" max="4" width="10.7109375" customWidth="1"/>
    <col min="5" max="5" width="22.42578125" customWidth="1"/>
    <col min="6" max="6" width="22.28515625" customWidth="1"/>
    <col min="10" max="10" width="18.7109375" customWidth="1"/>
    <col min="11" max="11" width="18.140625" customWidth="1"/>
    <col min="12" max="12" width="16.85546875" customWidth="1"/>
    <col min="13" max="13" width="10" customWidth="1"/>
    <col min="14" max="14" width="14.140625" customWidth="1"/>
    <col min="15" max="15" width="14.5703125" customWidth="1"/>
  </cols>
  <sheetData>
    <row r="1" spans="1:6" ht="15.75" x14ac:dyDescent="0.25">
      <c r="A1" s="33" t="s">
        <v>0</v>
      </c>
      <c r="B1" s="33"/>
      <c r="C1" s="33"/>
      <c r="D1" s="33"/>
      <c r="E1" s="33"/>
      <c r="F1" s="8"/>
    </row>
    <row r="2" spans="1:6" ht="15.75" x14ac:dyDescent="0.25">
      <c r="A2" s="8"/>
      <c r="B2" s="8"/>
      <c r="C2" s="8"/>
      <c r="D2" s="8"/>
      <c r="E2" s="8"/>
      <c r="F2" s="8"/>
    </row>
    <row r="3" spans="1:6" ht="15.75" x14ac:dyDescent="0.25">
      <c r="A3" s="34" t="s">
        <v>32</v>
      </c>
      <c r="B3" s="34"/>
      <c r="C3" s="34"/>
      <c r="D3" s="34"/>
      <c r="E3" s="34"/>
      <c r="F3" s="8"/>
    </row>
    <row r="4" spans="1:6" ht="15.75" x14ac:dyDescent="0.25">
      <c r="A4" s="34"/>
      <c r="B4" s="34"/>
      <c r="C4" s="34"/>
      <c r="D4" s="34"/>
      <c r="E4" s="34"/>
      <c r="F4" s="8"/>
    </row>
    <row r="5" spans="1:6" ht="15.75" x14ac:dyDescent="0.25">
      <c r="A5" s="35" t="s">
        <v>25</v>
      </c>
      <c r="B5" s="35"/>
      <c r="C5" s="35"/>
      <c r="D5" s="35"/>
      <c r="E5" s="35"/>
      <c r="F5" s="8"/>
    </row>
    <row r="6" spans="1:6" ht="45.75" customHeight="1" x14ac:dyDescent="0.25">
      <c r="A6" s="36" t="s">
        <v>24</v>
      </c>
      <c r="B6" s="36"/>
      <c r="C6" s="36"/>
      <c r="D6" s="36"/>
      <c r="E6" s="36"/>
      <c r="F6" s="36"/>
    </row>
    <row r="7" spans="1:6" ht="63.75" customHeight="1" x14ac:dyDescent="0.25">
      <c r="A7" s="32" t="s">
        <v>35</v>
      </c>
      <c r="B7" s="32"/>
      <c r="C7" s="32"/>
      <c r="D7" s="32"/>
      <c r="E7" s="32"/>
      <c r="F7" s="32"/>
    </row>
    <row r="8" spans="1:6" ht="51" customHeight="1" x14ac:dyDescent="0.25">
      <c r="A8" s="32" t="s">
        <v>23</v>
      </c>
      <c r="B8" s="32"/>
      <c r="C8" s="32"/>
      <c r="D8" s="32"/>
      <c r="E8" s="32"/>
      <c r="F8" s="32"/>
    </row>
    <row r="9" spans="1:6" ht="15.75" x14ac:dyDescent="0.25">
      <c r="A9" s="8"/>
      <c r="B9" s="8"/>
      <c r="C9" s="8"/>
      <c r="D9" s="8"/>
      <c r="E9" s="8"/>
      <c r="F9" s="8"/>
    </row>
    <row r="10" spans="1:6" s="1" customFormat="1" ht="78.75" x14ac:dyDescent="0.25">
      <c r="A10" s="37" t="s">
        <v>1</v>
      </c>
      <c r="B10" s="38"/>
      <c r="C10" s="2" t="s">
        <v>2</v>
      </c>
      <c r="D10" s="2" t="s">
        <v>3</v>
      </c>
      <c r="E10" s="2" t="s">
        <v>4</v>
      </c>
      <c r="F10" s="2" t="s">
        <v>20</v>
      </c>
    </row>
    <row r="11" spans="1:6" ht="15.75" x14ac:dyDescent="0.25">
      <c r="A11" s="39" t="s">
        <v>5</v>
      </c>
      <c r="B11" s="40"/>
      <c r="C11" s="40"/>
      <c r="D11" s="40"/>
      <c r="E11" s="40"/>
      <c r="F11" s="41"/>
    </row>
    <row r="12" spans="1:6" ht="15.75" x14ac:dyDescent="0.25">
      <c r="A12" s="42" t="s">
        <v>6</v>
      </c>
      <c r="B12" s="43"/>
      <c r="C12" s="3" t="s">
        <v>7</v>
      </c>
      <c r="D12" s="3" t="s">
        <v>8</v>
      </c>
      <c r="E12" s="12">
        <v>2.62</v>
      </c>
      <c r="F12" s="5">
        <f>765.6*E12*12</f>
        <v>24070.464</v>
      </c>
    </row>
    <row r="13" spans="1:6" ht="15.75" x14ac:dyDescent="0.25">
      <c r="A13" s="42" t="s">
        <v>9</v>
      </c>
      <c r="B13" s="43"/>
      <c r="C13" s="3" t="s">
        <v>10</v>
      </c>
      <c r="D13" s="10" t="s">
        <v>8</v>
      </c>
      <c r="E13" s="5">
        <v>4.2699999999999996</v>
      </c>
      <c r="F13" s="5">
        <f t="shared" ref="F13:F15" si="0">765.6*E13*12</f>
        <v>39229.343999999997</v>
      </c>
    </row>
    <row r="14" spans="1:6" ht="15.75" x14ac:dyDescent="0.25">
      <c r="A14" s="42" t="s">
        <v>29</v>
      </c>
      <c r="B14" s="43"/>
      <c r="C14" s="3" t="s">
        <v>11</v>
      </c>
      <c r="D14" s="3" t="s">
        <v>8</v>
      </c>
      <c r="E14" s="15">
        <v>0.31</v>
      </c>
      <c r="F14" s="5">
        <f t="shared" si="0"/>
        <v>2848.0320000000002</v>
      </c>
    </row>
    <row r="15" spans="1:6" ht="16.5" thickBot="1" x14ac:dyDescent="0.3">
      <c r="A15" s="44" t="s">
        <v>31</v>
      </c>
      <c r="B15" s="45"/>
      <c r="C15" s="12" t="s">
        <v>10</v>
      </c>
      <c r="D15" s="12" t="s">
        <v>8</v>
      </c>
      <c r="E15" s="12">
        <v>7.45</v>
      </c>
      <c r="F15" s="5">
        <f t="shared" si="0"/>
        <v>68444.639999999999</v>
      </c>
    </row>
    <row r="16" spans="1:6" s="7" customFormat="1" ht="15.75" x14ac:dyDescent="0.25">
      <c r="A16" s="21" t="s">
        <v>30</v>
      </c>
      <c r="B16" s="26"/>
      <c r="C16" s="26"/>
      <c r="D16" s="26" t="s">
        <v>8</v>
      </c>
      <c r="E16" s="22">
        <v>0.43</v>
      </c>
      <c r="F16" s="27">
        <v>3496.74</v>
      </c>
    </row>
    <row r="17" spans="1:6" s="7" customFormat="1" ht="16.5" thickBot="1" x14ac:dyDescent="0.3">
      <c r="A17" s="23" t="s">
        <v>33</v>
      </c>
      <c r="B17" s="28"/>
      <c r="C17" s="28"/>
      <c r="D17" s="28" t="s">
        <v>8</v>
      </c>
      <c r="E17" s="24">
        <v>1.32</v>
      </c>
      <c r="F17" s="29">
        <v>12436.32</v>
      </c>
    </row>
    <row r="18" spans="1:6" ht="16.5" thickBot="1" x14ac:dyDescent="0.3">
      <c r="A18" s="46" t="s">
        <v>12</v>
      </c>
      <c r="B18" s="47"/>
      <c r="C18" s="48"/>
      <c r="D18" s="25" t="s">
        <v>8</v>
      </c>
      <c r="E18" s="19">
        <f>SUM(E12:E17)</f>
        <v>16.399999999999999</v>
      </c>
      <c r="F18" s="20">
        <f>SUM(F12:F17)</f>
        <v>150525.53999999998</v>
      </c>
    </row>
    <row r="19" spans="1:6" ht="66.75" customHeight="1" thickBot="1" x14ac:dyDescent="0.3">
      <c r="A19" s="49" t="s">
        <v>13</v>
      </c>
      <c r="B19" s="50"/>
      <c r="C19" s="4" t="s">
        <v>14</v>
      </c>
      <c r="D19" s="9" t="s">
        <v>8</v>
      </c>
      <c r="E19" s="19">
        <v>0.4</v>
      </c>
      <c r="F19" s="13">
        <f>SUM(E19*765.6*12)</f>
        <v>3674.88</v>
      </c>
    </row>
    <row r="20" spans="1:6" ht="16.5" thickBot="1" x14ac:dyDescent="0.3">
      <c r="A20" s="39" t="s">
        <v>15</v>
      </c>
      <c r="B20" s="40"/>
      <c r="C20" s="40"/>
      <c r="D20" s="40"/>
      <c r="E20" s="51"/>
      <c r="F20" s="41"/>
    </row>
    <row r="21" spans="1:6" ht="15.75" customHeight="1" x14ac:dyDescent="0.25">
      <c r="A21" s="3" t="s">
        <v>16</v>
      </c>
      <c r="B21" s="52" t="s">
        <v>14</v>
      </c>
      <c r="C21" s="53"/>
      <c r="D21" s="10" t="s">
        <v>8</v>
      </c>
      <c r="E21" s="16">
        <f>F21/765.6/9</f>
        <v>4.952052130500407</v>
      </c>
      <c r="F21" s="13">
        <v>34121.620000000003</v>
      </c>
    </row>
    <row r="22" spans="1:6" ht="15.75" x14ac:dyDescent="0.25">
      <c r="A22" s="3" t="s">
        <v>17</v>
      </c>
      <c r="B22" s="54"/>
      <c r="C22" s="55"/>
      <c r="D22" s="10" t="s">
        <v>8</v>
      </c>
      <c r="E22" s="17">
        <f>F22/765.6/9</f>
        <v>0.90967142691280622</v>
      </c>
      <c r="F22" s="13">
        <v>6268</v>
      </c>
    </row>
    <row r="23" spans="1:6" ht="34.5" customHeight="1" x14ac:dyDescent="0.25">
      <c r="A23" s="3" t="s">
        <v>18</v>
      </c>
      <c r="B23" s="56"/>
      <c r="C23" s="57"/>
      <c r="D23" s="10" t="s">
        <v>8</v>
      </c>
      <c r="E23" s="17">
        <f>F23/765.6/9</f>
        <v>8.7783002438174851</v>
      </c>
      <c r="F23" s="13">
        <v>60486</v>
      </c>
    </row>
    <row r="24" spans="1:6" ht="32.25" thickBot="1" x14ac:dyDescent="0.3">
      <c r="A24" s="11" t="s">
        <v>19</v>
      </c>
      <c r="B24" s="3"/>
      <c r="C24" s="3"/>
      <c r="D24" s="10" t="s">
        <v>8</v>
      </c>
      <c r="E24" s="18">
        <f>SUM(E21:E23)</f>
        <v>14.640023801230697</v>
      </c>
      <c r="F24" s="30">
        <f>SUM(F21:F23)</f>
        <v>100875.62</v>
      </c>
    </row>
    <row r="25" spans="1:6" ht="16.5" thickBot="1" x14ac:dyDescent="0.3">
      <c r="A25" s="3" t="s">
        <v>36</v>
      </c>
      <c r="B25" s="3"/>
      <c r="C25" s="3"/>
      <c r="D25" s="10" t="s">
        <v>8</v>
      </c>
      <c r="E25" s="14">
        <f>E18+E19+E24</f>
        <v>31.440023801230694</v>
      </c>
      <c r="F25" s="14">
        <f>F18+F19+F24</f>
        <v>255076.03999999998</v>
      </c>
    </row>
    <row r="26" spans="1:6" ht="15.75" x14ac:dyDescent="0.25">
      <c r="A26" s="8"/>
      <c r="B26" s="8"/>
      <c r="C26" s="8"/>
      <c r="D26" s="8"/>
      <c r="E26" s="8"/>
      <c r="F26" s="8"/>
    </row>
    <row r="27" spans="1:6" ht="33" customHeight="1" x14ac:dyDescent="0.25">
      <c r="A27" s="58" t="s">
        <v>41</v>
      </c>
      <c r="B27" s="58"/>
      <c r="C27" s="58"/>
      <c r="D27" s="58"/>
      <c r="E27" s="58"/>
      <c r="F27" s="58"/>
    </row>
    <row r="28" spans="1:6" ht="24" customHeight="1" x14ac:dyDescent="0.25">
      <c r="A28" s="58" t="s">
        <v>27</v>
      </c>
      <c r="B28" s="58"/>
      <c r="C28" s="58"/>
      <c r="D28" s="58"/>
      <c r="E28" s="58"/>
      <c r="F28" s="58"/>
    </row>
    <row r="29" spans="1:6" ht="25.5" customHeight="1" x14ac:dyDescent="0.25">
      <c r="A29" s="32" t="s">
        <v>28</v>
      </c>
      <c r="B29" s="32"/>
      <c r="C29" s="32"/>
      <c r="D29" s="32"/>
      <c r="E29" s="32"/>
      <c r="F29" s="32"/>
    </row>
    <row r="30" spans="1:6" ht="24.75" customHeight="1" x14ac:dyDescent="0.25">
      <c r="A30" s="32" t="s">
        <v>21</v>
      </c>
      <c r="B30" s="32"/>
      <c r="C30" s="32"/>
      <c r="D30" s="32"/>
      <c r="E30" s="32"/>
      <c r="F30" s="32"/>
    </row>
    <row r="31" spans="1:6" ht="15.75" x14ac:dyDescent="0.25">
      <c r="A31" s="6" t="s">
        <v>22</v>
      </c>
      <c r="B31" s="8"/>
      <c r="C31" s="8"/>
      <c r="D31" s="8"/>
      <c r="E31" s="8"/>
      <c r="F31" s="8"/>
    </row>
    <row r="32" spans="1:6" ht="15.75" customHeight="1" x14ac:dyDescent="0.25">
      <c r="A32" s="32" t="s">
        <v>34</v>
      </c>
      <c r="B32" s="32"/>
      <c r="C32" s="32"/>
      <c r="D32" s="32"/>
      <c r="E32" s="32"/>
      <c r="F32" s="8"/>
    </row>
    <row r="33" spans="1:6" ht="15.75" x14ac:dyDescent="0.25">
      <c r="A33" s="6"/>
      <c r="B33" s="8"/>
      <c r="C33" s="8"/>
      <c r="D33" s="8"/>
      <c r="E33" s="8"/>
      <c r="F33" s="8"/>
    </row>
    <row r="34" spans="1:6" ht="15.75" customHeight="1" x14ac:dyDescent="0.25">
      <c r="A34" s="32" t="s">
        <v>26</v>
      </c>
      <c r="B34" s="32"/>
      <c r="C34" s="32"/>
      <c r="D34" s="32"/>
      <c r="E34" s="32"/>
      <c r="F34" s="8"/>
    </row>
    <row r="42" spans="1:6" ht="15.75" customHeight="1" x14ac:dyDescent="0.25"/>
    <row r="43" spans="1:6" ht="15.75" customHeight="1" x14ac:dyDescent="0.25"/>
    <row r="44" spans="1:6" ht="15.75" customHeight="1" x14ac:dyDescent="0.25"/>
    <row r="53" spans="1:3" x14ac:dyDescent="0.25">
      <c r="A53" s="31" t="s">
        <v>37</v>
      </c>
      <c r="B53" s="31"/>
      <c r="C53" s="31">
        <v>53752.04</v>
      </c>
    </row>
    <row r="54" spans="1:3" x14ac:dyDescent="0.25">
      <c r="A54" s="31" t="s">
        <v>38</v>
      </c>
      <c r="B54" s="31"/>
      <c r="C54" s="31">
        <v>295127.58</v>
      </c>
    </row>
    <row r="55" spans="1:3" x14ac:dyDescent="0.25">
      <c r="A55" s="31" t="s">
        <v>39</v>
      </c>
      <c r="B55" s="31"/>
      <c r="C55" s="31">
        <v>295137.19</v>
      </c>
    </row>
    <row r="56" spans="1:3" x14ac:dyDescent="0.25">
      <c r="A56" s="31" t="s">
        <v>40</v>
      </c>
      <c r="B56" s="31"/>
      <c r="C56" s="31">
        <f>SUM(C53+C54-C55)</f>
        <v>53742.429999999993</v>
      </c>
    </row>
    <row r="57" spans="1:3" ht="15.75" customHeight="1" x14ac:dyDescent="0.25"/>
    <row r="63" spans="1:3" ht="15.75" customHeight="1" x14ac:dyDescent="0.25"/>
    <row r="64" spans="1:3" ht="15.75" customHeight="1" x14ac:dyDescent="0.25"/>
    <row r="65" ht="15.75" customHeight="1" x14ac:dyDescent="0.25"/>
    <row r="66" ht="15.75" customHeight="1" x14ac:dyDescent="0.25"/>
    <row r="68" ht="15.75" customHeight="1" x14ac:dyDescent="0.25"/>
    <row r="70" ht="15.75" customHeight="1" x14ac:dyDescent="0.25"/>
  </sheetData>
  <mergeCells count="23"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  <mergeCell ref="A10:B10"/>
    <mergeCell ref="A11:F11"/>
    <mergeCell ref="A12:B12"/>
    <mergeCell ref="A13:B13"/>
    <mergeCell ref="A14:B14"/>
    <mergeCell ref="A8:F8"/>
    <mergeCell ref="A1:E1"/>
    <mergeCell ref="A3:E3"/>
    <mergeCell ref="A4:E4"/>
    <mergeCell ref="A5:E5"/>
    <mergeCell ref="A7:F7"/>
    <mergeCell ref="A6:F6"/>
  </mergeCells>
  <pageMargins left="0.59" right="0.12" top="0.41" bottom="0.74803149606299213" header="0.16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2021-04-04T23:30:50Z</dcterms:modified>
</cp:coreProperties>
</file>