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 tabRatio="806"/>
  </bookViews>
  <sheets>
    <sheet name="окр 12" sheetId="28" r:id="rId1"/>
  </sheets>
  <calcPr calcId="145621"/>
</workbook>
</file>

<file path=xl/calcChain.xml><?xml version="1.0" encoding="utf-8"?>
<calcChain xmlns="http://schemas.openxmlformats.org/spreadsheetml/2006/main">
  <c r="D30" i="28"/>
  <c r="F24"/>
  <c r="F23"/>
  <c r="F22"/>
  <c r="F20"/>
  <c r="F18"/>
  <c r="F17"/>
  <c r="F19" s="1"/>
  <c r="F14"/>
  <c r="F15"/>
  <c r="F16"/>
  <c r="F13"/>
  <c r="F25" l="1"/>
  <c r="F26" s="1"/>
  <c r="E18"/>
  <c r="E17"/>
  <c r="G14" l="1"/>
  <c r="G15"/>
  <c r="G16"/>
  <c r="G13"/>
  <c r="G25" l="1"/>
  <c r="E25"/>
  <c r="G19" l="1"/>
  <c r="E19"/>
  <c r="E26" l="1"/>
  <c r="G26"/>
  <c r="D31" s="1"/>
</calcChain>
</file>

<file path=xl/sharedStrings.xml><?xml version="1.0" encoding="utf-8"?>
<sst xmlns="http://schemas.openxmlformats.org/spreadsheetml/2006/main" count="54" uniqueCount="40">
  <si>
    <t>Приказ Минстроя России от 26.10.2015г. № 761/пр</t>
  </si>
  <si>
    <t>Наименование вида работы (услуги)</t>
  </si>
  <si>
    <t>Периодичность выполненной работы</t>
  </si>
  <si>
    <t>Единица измерения работы (услуги)</t>
  </si>
  <si>
    <t>1.      Содержание общего имущества в многоквартирном доме</t>
  </si>
  <si>
    <t>Содержание и уборка лестничных клеток</t>
  </si>
  <si>
    <t>м.кв</t>
  </si>
  <si>
    <t>Уборка придомовой территории</t>
  </si>
  <si>
    <t>5 раз в неделю</t>
  </si>
  <si>
    <t>Управление многоквартирным домам</t>
  </si>
  <si>
    <t>Всего за содержание</t>
  </si>
  <si>
    <t xml:space="preserve">2.Проведение технических осмотров и мелкий ремонт </t>
  </si>
  <si>
    <t>По заявлениям граждан и по результатам обследования</t>
  </si>
  <si>
    <t>3 Текущее обслуживание и ремонт внутридомовых сетей и устройств</t>
  </si>
  <si>
    <t>Электрических сетей и устройств</t>
  </si>
  <si>
    <t>Водоснабжения и водоотведения</t>
  </si>
  <si>
    <t>Центрального отопления</t>
  </si>
  <si>
    <t xml:space="preserve">Всего за текущее обслуживание и ремонт внутридомовых сетей и устройств </t>
  </si>
  <si>
    <t>Цена выполненной работы (оказанной услуги), в рублях</t>
  </si>
  <si>
    <t>1. Исполнителем предъявлены к приемке следующие оказанные на основании договора управления МКД или договора оказания услуг по содержанию и выполнению работ по ремонту общего имущества в многоквартирном доме, либо договора подряда по ремонту общего имущества</t>
  </si>
  <si>
    <t>АКТ</t>
  </si>
  <si>
    <t>Дератизация</t>
  </si>
  <si>
    <t>Содержание ОИ вода</t>
  </si>
  <si>
    <t>Содержание ОИ эл.эн</t>
  </si>
  <si>
    <t xml:space="preserve">4 раза в год </t>
  </si>
  <si>
    <t>2 раза в неделю</t>
  </si>
  <si>
    <t xml:space="preserve">Приемки оказанных услуг и выполненных работ по содержанию и текущему ремонту общего имущества в многоквартирном доме № 12, ул. Окружная, с. Раздольное S общ. 587,8 м2 </t>
  </si>
  <si>
    <t>Собственник помещений именуемый в дальнейшем «Заказчик», в лице Кабацкой Любови Николаевны председателя совета дома, являющего собственником кв. № 2, находящейся в данном многоквартирном доме, действующего на основании Протокола №1 от 01.06.2018г, с одной стороны, и ООО «Корсаков Плюс», именуемое в дальнейшем «Исполнитель», в лице генерального директора Яшуниной Екатерины Викторовны действующей на основании Устава, с другой стороны, совместно именуемые «Стороны», составили настоящий Акт о нижеследующем:</t>
  </si>
  <si>
    <t>Итого за 2021 г.</t>
  </si>
  <si>
    <t>2.   Всего за период с 01.01.2021 г. по 31.12.2021 г. выполнено работ на общую сумму 193680,89 рублей (сто девяносто три тысячи шестьсот восемдесят руб. 89 коп.)</t>
  </si>
  <si>
    <t>Утверждаю____________Е.В. Яшунина</t>
  </si>
  <si>
    <t>Генеральный директор ООО "Корсаков Плюс"</t>
  </si>
  <si>
    <t xml:space="preserve"> стоимость выполненной работы (оказанной услуги) за единицу</t>
  </si>
  <si>
    <t>сметная стоимость выполненной работы (оказанной услуги) за единицу</t>
  </si>
  <si>
    <t>Остаток по отчету за 2020 год, с учетом предыдущих лет</t>
  </si>
  <si>
    <t>Начислено за 2021 год</t>
  </si>
  <si>
    <t xml:space="preserve">Оплачено за 2021 год </t>
  </si>
  <si>
    <t>Задолженность населения с учетом предыдущих лет</t>
  </si>
  <si>
    <t>Остаток по отчету за 2021 год, с учетом предыдущих лет</t>
  </si>
  <si>
    <t xml:space="preserve">                                                                                                                                                                                     «___»________20___г.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</si>
</sst>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/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 applyAlignment="1">
      <alignment horizontal="left" wrapText="1"/>
    </xf>
    <xf numFmtId="0" fontId="1" fillId="0" borderId="9" xfId="0" applyFont="1" applyBorder="1"/>
    <xf numFmtId="0" fontId="1" fillId="0" borderId="1" xfId="0" applyFont="1" applyBorder="1" applyAlignment="1">
      <alignment horizontal="center" vertical="top" wrapText="1"/>
    </xf>
    <xf numFmtId="2" fontId="1" fillId="0" borderId="4" xfId="0" applyNumberFormat="1" applyFont="1" applyBorder="1"/>
    <xf numFmtId="2" fontId="1" fillId="0" borderId="9" xfId="0" applyNumberFormat="1" applyFont="1" applyBorder="1"/>
    <xf numFmtId="2" fontId="2" fillId="0" borderId="13" xfId="0" applyNumberFormat="1" applyFont="1" applyBorder="1"/>
    <xf numFmtId="2" fontId="2" fillId="0" borderId="14" xfId="0" applyNumberFormat="1" applyFont="1" applyBorder="1"/>
    <xf numFmtId="2" fontId="1" fillId="0" borderId="6" xfId="0" applyNumberFormat="1" applyFont="1" applyBorder="1"/>
    <xf numFmtId="0" fontId="1" fillId="0" borderId="15" xfId="0" applyFont="1" applyBorder="1"/>
    <xf numFmtId="2" fontId="1" fillId="0" borderId="16" xfId="0" applyNumberFormat="1" applyFont="1" applyBorder="1"/>
    <xf numFmtId="0" fontId="1" fillId="0" borderId="18" xfId="0" applyFont="1" applyBorder="1"/>
    <xf numFmtId="2" fontId="1" fillId="0" borderId="19" xfId="0" applyNumberFormat="1" applyFont="1" applyBorder="1"/>
    <xf numFmtId="0" fontId="1" fillId="0" borderId="11" xfId="0" applyFont="1" applyBorder="1"/>
    <xf numFmtId="0" fontId="1" fillId="0" borderId="16" xfId="0" applyFont="1" applyBorder="1"/>
    <xf numFmtId="2" fontId="1" fillId="0" borderId="17" xfId="0" applyNumberFormat="1" applyFont="1" applyBorder="1"/>
    <xf numFmtId="0" fontId="1" fillId="0" borderId="19" xfId="0" applyFont="1" applyBorder="1"/>
    <xf numFmtId="2" fontId="1" fillId="0" borderId="20" xfId="0" applyNumberFormat="1" applyFont="1" applyBorder="1"/>
    <xf numFmtId="2" fontId="0" fillId="0" borderId="0" xfId="0" applyNumberFormat="1"/>
    <xf numFmtId="2" fontId="2" fillId="0" borderId="12" xfId="0" applyNumberFormat="1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2" fontId="2" fillId="0" borderId="0" xfId="0" applyNumberFormat="1" applyFont="1" applyBorder="1"/>
    <xf numFmtId="4" fontId="1" fillId="0" borderId="0" xfId="0" applyNumberFormat="1" applyFont="1" applyBorder="1"/>
    <xf numFmtId="2" fontId="2" fillId="0" borderId="21" xfId="0" applyNumberFormat="1" applyFont="1" applyBorder="1"/>
    <xf numFmtId="2" fontId="2" fillId="0" borderId="1" xfId="0" applyNumberFormat="1" applyFont="1" applyBorder="1"/>
    <xf numFmtId="2" fontId="2" fillId="0" borderId="22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1"/>
  <sheetViews>
    <sheetView tabSelected="1" topLeftCell="A17" workbookViewId="0">
      <selection activeCell="F25" sqref="F25"/>
    </sheetView>
  </sheetViews>
  <sheetFormatPr defaultRowHeight="15"/>
  <cols>
    <col min="1" max="1" width="48.85546875" style="5" customWidth="1"/>
    <col min="2" max="2" width="0.28515625" style="5" customWidth="1"/>
    <col min="3" max="3" width="23.28515625" style="5" customWidth="1"/>
    <col min="4" max="4" width="19.28515625" style="5" customWidth="1"/>
    <col min="5" max="6" width="22.42578125" style="5" customWidth="1"/>
    <col min="7" max="7" width="22.28515625" style="5" customWidth="1"/>
    <col min="8" max="16384" width="9.140625" style="5"/>
  </cols>
  <sheetData>
    <row r="1" spans="1:7" ht="15.75">
      <c r="A1" s="35" t="s">
        <v>0</v>
      </c>
      <c r="B1" s="35"/>
      <c r="C1" s="35"/>
      <c r="D1" s="35"/>
      <c r="E1" s="35"/>
      <c r="F1" s="35"/>
      <c r="G1" s="36"/>
    </row>
    <row r="2" spans="1:7" ht="15.75">
      <c r="A2" s="28"/>
      <c r="B2" s="28"/>
      <c r="C2" s="28"/>
      <c r="D2" s="28"/>
      <c r="E2" s="50" t="s">
        <v>30</v>
      </c>
      <c r="F2" s="50"/>
      <c r="G2" s="50"/>
    </row>
    <row r="3" spans="1:7" ht="15.75">
      <c r="A3" s="6"/>
      <c r="B3" s="6"/>
      <c r="C3" s="6"/>
      <c r="D3" s="6"/>
      <c r="E3" s="39" t="s">
        <v>31</v>
      </c>
      <c r="F3" s="39"/>
      <c r="G3" s="39"/>
    </row>
    <row r="4" spans="1:7" ht="15.75">
      <c r="A4" s="37" t="s">
        <v>39</v>
      </c>
      <c r="B4" s="37"/>
      <c r="C4" s="37"/>
      <c r="D4" s="37"/>
      <c r="E4" s="37"/>
      <c r="F4" s="37"/>
      <c r="G4" s="38"/>
    </row>
    <row r="5" spans="1:7" ht="15.75">
      <c r="A5" s="43"/>
      <c r="B5" s="43"/>
      <c r="C5" s="43"/>
      <c r="D5" s="43"/>
      <c r="E5" s="43"/>
      <c r="F5" s="27"/>
      <c r="G5" s="6"/>
    </row>
    <row r="6" spans="1:7" ht="15.75">
      <c r="A6" s="39" t="s">
        <v>20</v>
      </c>
      <c r="B6" s="39"/>
      <c r="C6" s="39"/>
      <c r="D6" s="39"/>
      <c r="E6" s="39"/>
      <c r="F6" s="39"/>
      <c r="G6" s="38"/>
    </row>
    <row r="7" spans="1:7" ht="45.75" customHeight="1">
      <c r="A7" s="40" t="s">
        <v>26</v>
      </c>
      <c r="B7" s="40"/>
      <c r="C7" s="40"/>
      <c r="D7" s="40"/>
      <c r="E7" s="40"/>
      <c r="F7" s="40"/>
      <c r="G7" s="38"/>
    </row>
    <row r="8" spans="1:7" ht="83.25" customHeight="1">
      <c r="A8" s="44" t="s">
        <v>27</v>
      </c>
      <c r="B8" s="44"/>
      <c r="C8" s="44"/>
      <c r="D8" s="44"/>
      <c r="E8" s="44"/>
      <c r="F8" s="44"/>
      <c r="G8" s="44"/>
    </row>
    <row r="9" spans="1:7" ht="51" customHeight="1">
      <c r="A9" s="44" t="s">
        <v>19</v>
      </c>
      <c r="B9" s="44"/>
      <c r="C9" s="44"/>
      <c r="D9" s="44"/>
      <c r="E9" s="44"/>
      <c r="F9" s="44"/>
      <c r="G9" s="44"/>
    </row>
    <row r="10" spans="1:7" ht="15.75">
      <c r="A10" s="6"/>
      <c r="B10" s="6"/>
      <c r="C10" s="6"/>
      <c r="D10" s="6"/>
      <c r="E10" s="6"/>
      <c r="F10" s="27"/>
      <c r="G10" s="6"/>
    </row>
    <row r="11" spans="1:7" s="1" customFormat="1" ht="63">
      <c r="A11" s="45" t="s">
        <v>1</v>
      </c>
      <c r="B11" s="46"/>
      <c r="C11" s="2" t="s">
        <v>2</v>
      </c>
      <c r="D11" s="2" t="s">
        <v>3</v>
      </c>
      <c r="E11" s="2" t="s">
        <v>32</v>
      </c>
      <c r="F11" s="2" t="s">
        <v>33</v>
      </c>
      <c r="G11" s="2" t="s">
        <v>18</v>
      </c>
    </row>
    <row r="12" spans="1:7" ht="15.75">
      <c r="A12" s="47" t="s">
        <v>4</v>
      </c>
      <c r="B12" s="48"/>
      <c r="C12" s="48"/>
      <c r="D12" s="48"/>
      <c r="E12" s="48"/>
      <c r="F12" s="48"/>
      <c r="G12" s="49"/>
    </row>
    <row r="13" spans="1:7" ht="15.75">
      <c r="A13" s="41" t="s">
        <v>5</v>
      </c>
      <c r="B13" s="42"/>
      <c r="C13" s="3" t="s">
        <v>25</v>
      </c>
      <c r="D13" s="3" t="s">
        <v>6</v>
      </c>
      <c r="E13" s="4">
        <v>2.25</v>
      </c>
      <c r="F13" s="4">
        <f>G13/12/587.8</f>
        <v>2.25</v>
      </c>
      <c r="G13" s="4">
        <f>E13*12*587.8</f>
        <v>15870.599999999999</v>
      </c>
    </row>
    <row r="14" spans="1:7" ht="15.75">
      <c r="A14" s="41" t="s">
        <v>7</v>
      </c>
      <c r="B14" s="42"/>
      <c r="C14" s="3" t="s">
        <v>8</v>
      </c>
      <c r="D14" s="3" t="s">
        <v>6</v>
      </c>
      <c r="E14" s="4">
        <v>6.8</v>
      </c>
      <c r="F14" s="4">
        <f t="shared" ref="F14:F24" si="0">G14/12/587.8</f>
        <v>6.8</v>
      </c>
      <c r="G14" s="4">
        <f t="shared" ref="G14:G16" si="1">E14*12*587.8</f>
        <v>47964.479999999996</v>
      </c>
    </row>
    <row r="15" spans="1:7" ht="15.75">
      <c r="A15" s="41" t="s">
        <v>21</v>
      </c>
      <c r="B15" s="42"/>
      <c r="C15" s="3" t="s">
        <v>24</v>
      </c>
      <c r="D15" s="3" t="s">
        <v>6</v>
      </c>
      <c r="E15" s="4">
        <v>0.16</v>
      </c>
      <c r="F15" s="4">
        <f t="shared" si="0"/>
        <v>0.16</v>
      </c>
      <c r="G15" s="4">
        <f t="shared" si="1"/>
        <v>1128.5759999999998</v>
      </c>
    </row>
    <row r="16" spans="1:7" ht="16.5" thickBot="1">
      <c r="A16" s="52" t="s">
        <v>9</v>
      </c>
      <c r="B16" s="53"/>
      <c r="C16" s="9" t="s">
        <v>8</v>
      </c>
      <c r="D16" s="9" t="s">
        <v>6</v>
      </c>
      <c r="E16" s="12">
        <v>6.6</v>
      </c>
      <c r="F16" s="4">
        <f t="shared" si="0"/>
        <v>6.5999999999999988</v>
      </c>
      <c r="G16" s="12">
        <f t="shared" si="1"/>
        <v>46553.759999999987</v>
      </c>
    </row>
    <row r="17" spans="1:8" ht="15.75">
      <c r="A17" s="16" t="s">
        <v>22</v>
      </c>
      <c r="B17" s="21"/>
      <c r="C17" s="21"/>
      <c r="D17" s="21" t="s">
        <v>6</v>
      </c>
      <c r="E17" s="17">
        <f>G17/12/587.8</f>
        <v>0.31129352387433368</v>
      </c>
      <c r="F17" s="4">
        <f t="shared" si="0"/>
        <v>0.31129352387433368</v>
      </c>
      <c r="G17" s="22">
        <v>2195.7399999999998</v>
      </c>
    </row>
    <row r="18" spans="1:8" ht="16.5" thickBot="1">
      <c r="A18" s="18" t="s">
        <v>23</v>
      </c>
      <c r="B18" s="23"/>
      <c r="C18" s="23"/>
      <c r="D18" s="23" t="s">
        <v>6</v>
      </c>
      <c r="E18" s="19">
        <f>G18/12/587.8</f>
        <v>2.13366791425655</v>
      </c>
      <c r="F18" s="4">
        <f t="shared" si="0"/>
        <v>2.13366791425655</v>
      </c>
      <c r="G18" s="24">
        <v>15050.04</v>
      </c>
      <c r="H18" s="25"/>
    </row>
    <row r="19" spans="1:8" ht="16.5" thickBot="1">
      <c r="A19" s="54" t="s">
        <v>10</v>
      </c>
      <c r="B19" s="55"/>
      <c r="C19" s="56"/>
      <c r="D19" s="20" t="s">
        <v>6</v>
      </c>
      <c r="E19" s="34">
        <f>SUM(E13:E18)</f>
        <v>18.254961438130884</v>
      </c>
      <c r="F19" s="33">
        <f>SUM(F13:F18)</f>
        <v>18.254961438130881</v>
      </c>
      <c r="G19" s="26">
        <f>SUM(G13:G18)</f>
        <v>128763.196</v>
      </c>
    </row>
    <row r="20" spans="1:8" ht="67.5" customHeight="1">
      <c r="A20" s="57" t="s">
        <v>11</v>
      </c>
      <c r="B20" s="58"/>
      <c r="C20" s="10" t="s">
        <v>12</v>
      </c>
      <c r="D20" s="7" t="s">
        <v>6</v>
      </c>
      <c r="E20" s="17">
        <v>4.75</v>
      </c>
      <c r="F20" s="4">
        <f t="shared" si="0"/>
        <v>7.1623001020755366</v>
      </c>
      <c r="G20" s="11">
        <v>50520</v>
      </c>
    </row>
    <row r="21" spans="1:8" ht="15.75" customHeight="1" thickBot="1">
      <c r="A21" s="59" t="s">
        <v>13</v>
      </c>
      <c r="B21" s="60"/>
      <c r="C21" s="60"/>
      <c r="D21" s="60"/>
      <c r="E21" s="61"/>
      <c r="F21" s="61"/>
      <c r="G21" s="62"/>
    </row>
    <row r="22" spans="1:8" ht="16.5" thickBot="1">
      <c r="A22" s="3" t="s">
        <v>14</v>
      </c>
      <c r="B22" s="63" t="s">
        <v>12</v>
      </c>
      <c r="C22" s="64"/>
      <c r="D22" s="7" t="s">
        <v>6</v>
      </c>
      <c r="E22" s="17">
        <v>2.44</v>
      </c>
      <c r="F22" s="4">
        <f t="shared" si="0"/>
        <v>0.1701258931609391</v>
      </c>
      <c r="G22" s="11">
        <v>1200</v>
      </c>
    </row>
    <row r="23" spans="1:8" ht="16.5" thickBot="1">
      <c r="A23" s="3" t="s">
        <v>15</v>
      </c>
      <c r="B23" s="65"/>
      <c r="C23" s="66"/>
      <c r="D23" s="7" t="s">
        <v>6</v>
      </c>
      <c r="E23" s="17">
        <v>4.2</v>
      </c>
      <c r="F23" s="4">
        <f t="shared" si="0"/>
        <v>0.18004990359532722</v>
      </c>
      <c r="G23" s="11">
        <v>1270</v>
      </c>
    </row>
    <row r="24" spans="1:8" ht="33" customHeight="1" thickBot="1">
      <c r="A24" s="3" t="s">
        <v>16</v>
      </c>
      <c r="B24" s="65"/>
      <c r="C24" s="66"/>
      <c r="D24" s="7" t="s">
        <v>6</v>
      </c>
      <c r="E24" s="17">
        <v>3.63</v>
      </c>
      <c r="F24" s="4">
        <f t="shared" si="0"/>
        <v>4.2148690030622662</v>
      </c>
      <c r="G24" s="11">
        <v>29730</v>
      </c>
    </row>
    <row r="25" spans="1:8" ht="32.25" thickBot="1">
      <c r="A25" s="8" t="s">
        <v>17</v>
      </c>
      <c r="B25" s="3"/>
      <c r="C25" s="3"/>
      <c r="D25" s="7" t="s">
        <v>6</v>
      </c>
      <c r="E25" s="32">
        <f>SUM(E22:E24)</f>
        <v>10.27</v>
      </c>
      <c r="F25" s="33">
        <f>SUM(F22:F24)</f>
        <v>4.5650447998185326</v>
      </c>
      <c r="G25" s="15">
        <f>SUM(G22:G24)</f>
        <v>32200</v>
      </c>
    </row>
    <row r="26" spans="1:8" ht="16.5" thickBot="1">
      <c r="A26" s="3" t="s">
        <v>28</v>
      </c>
      <c r="B26" s="3"/>
      <c r="C26" s="3"/>
      <c r="D26" s="7" t="s">
        <v>6</v>
      </c>
      <c r="E26" s="14">
        <f>E19+E20+E25</f>
        <v>33.274961438130887</v>
      </c>
      <c r="F26" s="14">
        <f>F19+F20+F25</f>
        <v>29.982306340024952</v>
      </c>
      <c r="G26" s="13">
        <f>G19+G20+G25</f>
        <v>211483.196</v>
      </c>
    </row>
    <row r="27" spans="1:8" ht="15.75">
      <c r="A27" s="29" t="s">
        <v>34</v>
      </c>
      <c r="B27" s="29"/>
      <c r="C27" s="29"/>
      <c r="D27" s="31">
        <v>-169940.84</v>
      </c>
      <c r="E27" s="30"/>
      <c r="F27" s="30"/>
      <c r="G27" s="30"/>
    </row>
    <row r="28" spans="1:8" ht="15.75">
      <c r="A28" s="29" t="s">
        <v>35</v>
      </c>
      <c r="B28" s="29"/>
      <c r="C28" s="29"/>
      <c r="D28" s="31">
        <v>394926.04</v>
      </c>
      <c r="E28" s="30"/>
      <c r="F28" s="30"/>
      <c r="G28" s="30"/>
    </row>
    <row r="29" spans="1:8" ht="15.75">
      <c r="A29" s="29" t="s">
        <v>36</v>
      </c>
      <c r="B29" s="29"/>
      <c r="C29" s="29"/>
      <c r="D29" s="31">
        <v>129666.36</v>
      </c>
      <c r="E29" s="30"/>
      <c r="F29" s="30"/>
      <c r="G29" s="30"/>
    </row>
    <row r="30" spans="1:8" ht="15.75">
      <c r="A30" s="29" t="s">
        <v>37</v>
      </c>
      <c r="B30" s="29"/>
      <c r="C30" s="29"/>
      <c r="D30" s="31">
        <f>D29-D28</f>
        <v>-265259.68</v>
      </c>
      <c r="E30" s="30"/>
      <c r="F30" s="30"/>
      <c r="G30" s="30"/>
    </row>
    <row r="31" spans="1:8" ht="15.75">
      <c r="A31" s="29" t="s">
        <v>38</v>
      </c>
      <c r="B31" s="29"/>
      <c r="C31" s="29"/>
      <c r="D31" s="31">
        <f>D29-G26+D27</f>
        <v>-251757.67599999998</v>
      </c>
      <c r="E31" s="30"/>
      <c r="F31" s="30"/>
      <c r="G31" s="30"/>
    </row>
    <row r="32" spans="1:8" ht="15.75">
      <c r="A32" s="29"/>
      <c r="B32" s="29"/>
      <c r="C32" s="29"/>
      <c r="D32" s="29"/>
      <c r="E32" s="30"/>
      <c r="F32" s="30"/>
      <c r="G32" s="30"/>
    </row>
    <row r="33" spans="1:7" ht="15.75">
      <c r="A33" s="6"/>
      <c r="B33" s="6"/>
      <c r="C33" s="6"/>
      <c r="D33" s="6"/>
      <c r="E33" s="6"/>
      <c r="F33" s="27"/>
      <c r="G33" s="6"/>
    </row>
    <row r="34" spans="1:7" ht="33" customHeight="1">
      <c r="A34" s="51" t="s">
        <v>29</v>
      </c>
      <c r="B34" s="51"/>
      <c r="C34" s="51"/>
      <c r="D34" s="51"/>
      <c r="E34" s="51"/>
      <c r="F34" s="51"/>
      <c r="G34" s="51"/>
    </row>
    <row r="35" spans="1:7" ht="24" customHeight="1"/>
    <row r="36" spans="1:7" ht="25.5" customHeight="1"/>
    <row r="37" spans="1:7" ht="24.75" customHeight="1"/>
    <row r="39" spans="1:7" ht="15.75" customHeight="1"/>
    <row r="41" spans="1:7" ht="15" customHeight="1"/>
  </sheetData>
  <mergeCells count="20">
    <mergeCell ref="A34:G34"/>
    <mergeCell ref="A16:B16"/>
    <mergeCell ref="A19:C19"/>
    <mergeCell ref="A20:B20"/>
    <mergeCell ref="A21:G21"/>
    <mergeCell ref="B22:C24"/>
    <mergeCell ref="A1:G1"/>
    <mergeCell ref="A4:G4"/>
    <mergeCell ref="A6:G6"/>
    <mergeCell ref="A7:G7"/>
    <mergeCell ref="A15:B15"/>
    <mergeCell ref="A5:E5"/>
    <mergeCell ref="A8:G8"/>
    <mergeCell ref="A9:G9"/>
    <mergeCell ref="A11:B11"/>
    <mergeCell ref="A12:G12"/>
    <mergeCell ref="A13:B13"/>
    <mergeCell ref="A14:B14"/>
    <mergeCell ref="E2:G2"/>
    <mergeCell ref="E3:G3"/>
  </mergeCells>
  <pageMargins left="0.51181102362204722" right="0.11811023622047245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окр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2021-03-19T01:55:41Z</cp:lastPrinted>
  <dcterms:created xsi:type="dcterms:W3CDTF">2018-03-27T23:18:09Z</dcterms:created>
  <dcterms:modified xsi:type="dcterms:W3CDTF">2022-04-06T22:42:41Z</dcterms:modified>
</cp:coreProperties>
</file>