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 121" sheetId="2" r:id="rId1"/>
  </sheets>
  <calcPr calcId="145621"/>
</workbook>
</file>

<file path=xl/calcChain.xml><?xml version="1.0" encoding="utf-8"?>
<calcChain xmlns="http://schemas.openxmlformats.org/spreadsheetml/2006/main">
  <c r="G25" i="2"/>
  <c r="G23"/>
  <c r="G22"/>
  <c r="G21"/>
  <c r="G19"/>
  <c r="G14"/>
  <c r="G26" l="1"/>
  <c r="F26"/>
  <c r="G18"/>
  <c r="F18"/>
  <c r="G15"/>
  <c r="G12"/>
  <c r="H15"/>
  <c r="H14"/>
  <c r="H12"/>
  <c r="D30"/>
  <c r="G17"/>
  <c r="F17"/>
  <c r="E17"/>
  <c r="G16"/>
  <c r="F16"/>
  <c r="E16"/>
  <c r="G13"/>
  <c r="H13"/>
  <c r="F25"/>
  <c r="H25" l="1"/>
  <c r="E25"/>
  <c r="E18" l="1"/>
  <c r="E26" s="1"/>
  <c r="H18"/>
  <c r="H26" s="1"/>
  <c r="D31" s="1"/>
</calcChain>
</file>

<file path=xl/sharedStrings.xml><?xml version="1.0" encoding="utf-8"?>
<sst xmlns="http://schemas.openxmlformats.org/spreadsheetml/2006/main" count="57" uniqueCount="43">
  <si>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</si>
  <si>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</si>
  <si>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</si>
  <si>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</si>
  <si>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</si>
  <si>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</si>
  <si>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</si>
  <si>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</si>
  <si>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</si>
  <si>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</si>
  <si>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</si>
  <si>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</si>
  <si>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</si>
  <si>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</si>
  <si>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</si>
  <si>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</si>
  <si>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</si>
  <si>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Приемки оказанных услуг и выполненных работ по содержанию и текущему ремонту общего имущества в многоквартирном доме № 121, ул. Окружная, S общ. 3134,2 м2 </t>
  </si>
  <si>
    <t>АКТ</t>
  </si>
  <si>
    <t>кВт</t>
  </si>
  <si>
    <t>Индивидуальное потребление электроэнергии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</si>
  <si>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</si>
  <si>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</si>
  <si>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</si>
  <si>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</si>
  <si>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</si>
  <si>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</si>
  <si>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</si>
  <si>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>г. Корсаков ООО «Корсаков Плюс»                                                                                           «___»________20___г.</t>
  </si>
  <si>
    <t>Собственник помещений именуемый в дальнейшем «Заказчик», в лице ПУ ФСБ России в г. Корсаков по Сахалинской обл., действующий на основании договора от 18.05.2021 г.,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</si>
  <si>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 стоимость выполненной работы (оказанной услуги) за единицу с 01.01.2021 по 17.05.2021</t>
  </si>
  <si>
    <t xml:space="preserve"> стоимость выполненной работы (оказанной услуги) за единицу с 18.05.2021 по 31.12.2021</t>
  </si>
  <si>
    <t xml:space="preserve">сметная стоимость выполненной работы (оказанной услуги) за единицу </t>
  </si>
  <si>
    <t>1 раз в неделю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</si>
  <si>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</si>
  <si>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</si>
  <si>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</si>
  <si>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</si>
  <si>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</si>
  <si>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</si>
  <si>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Утверждаю ________Е.В. Яшунина</t>
  </si>
  <si>
    <t>Генеральный директор ООО "Корсаков Плюс"</t>
  </si>
  <si>
    <t>2.   Всего за период с 01.01.2021 г. по 31.12.2021 г. выполнено работ на общую сумму 1214122,23 рублей (один миллион сдвести четырнадцать тысяч сто двадцать два руб. 23коп.)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</si>
</sst>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2" fillId="0" borderId="10" xfId="0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2" fontId="2" fillId="2" borderId="20" xfId="0" applyNumberFormat="1" applyFont="1" applyFill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2" fontId="0" fillId="0" borderId="0" xfId="0" applyNumberFormat="1"/>
    <xf numFmtId="2" fontId="4" fillId="2" borderId="0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5" fillId="0" borderId="26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6" fillId="0" borderId="21" xfId="0" applyNumberFormat="1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center" vertical="top" wrapText="1"/>
    </xf>
    <xf numFmtId="4" fontId="6" fillId="0" borderId="30" xfId="0" applyNumberFormat="1" applyFont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2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/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tabSelected="1" topLeftCell="A22" workbookViewId="0">
      <selection activeCell="A33" sqref="A33:H33"/>
    </sheetView>
  </sheetViews>
  <sheetFormatPr defaultRowHeight="1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7" width="17.7109375" style="2" customWidth="1"/>
    <col min="8" max="8" width="22.28515625" style="2" customWidth="1"/>
    <col min="9" max="9" width="9.140625" style="2"/>
    <col min="10" max="10" width="11.7109375" style="2" customWidth="1"/>
    <col min="11" max="16384" width="9.140625" style="2"/>
  </cols>
  <sheetData>
    <row r="1" spans="1:10" ht="15.75">
      <c r="A1" s="85" t="s">
        <v>0</v>
      </c>
      <c r="B1" s="85"/>
      <c r="C1" s="85"/>
      <c r="D1" s="85"/>
      <c r="E1" s="85"/>
      <c r="F1" s="85"/>
      <c r="G1" s="85"/>
      <c r="H1" s="85"/>
    </row>
    <row r="2" spans="1:10" ht="15.75">
      <c r="A2" s="50"/>
      <c r="B2" s="50"/>
      <c r="C2" s="50"/>
      <c r="D2" s="50"/>
      <c r="E2" s="50"/>
      <c r="F2" s="50"/>
      <c r="G2" s="50" t="s">
        <v>40</v>
      </c>
      <c r="H2" s="50"/>
    </row>
    <row r="3" spans="1:10" ht="15.75">
      <c r="A3" s="50"/>
      <c r="B3" s="50"/>
      <c r="C3" s="50"/>
      <c r="D3" s="50"/>
      <c r="E3" s="50"/>
      <c r="F3" s="50"/>
      <c r="G3" s="50" t="s">
        <v>41</v>
      </c>
      <c r="H3" s="50"/>
    </row>
    <row r="4" spans="1:10" ht="15.75">
      <c r="A4" s="89" t="s">
        <v>28</v>
      </c>
      <c r="B4" s="89"/>
      <c r="C4" s="89"/>
      <c r="D4" s="89"/>
      <c r="E4" s="89"/>
      <c r="F4" s="89"/>
      <c r="G4" s="89"/>
      <c r="H4" s="89"/>
    </row>
    <row r="5" spans="1:10" ht="15.75">
      <c r="A5" s="86"/>
      <c r="B5" s="86"/>
      <c r="C5" s="86"/>
      <c r="D5" s="86"/>
      <c r="E5" s="86"/>
      <c r="F5" s="86"/>
      <c r="G5" s="86"/>
      <c r="H5" s="86"/>
    </row>
    <row r="6" spans="1:10" ht="15.75">
      <c r="A6" s="95" t="s">
        <v>18</v>
      </c>
      <c r="B6" s="95"/>
      <c r="C6" s="95"/>
      <c r="D6" s="95"/>
      <c r="E6" s="95"/>
      <c r="F6" s="95"/>
      <c r="G6" s="95"/>
      <c r="H6" s="95"/>
    </row>
    <row r="7" spans="1:10" ht="38.25" customHeight="1">
      <c r="A7" s="54" t="s">
        <v>17</v>
      </c>
      <c r="B7" s="54"/>
      <c r="C7" s="54"/>
      <c r="D7" s="54"/>
      <c r="E7" s="54"/>
      <c r="F7" s="54"/>
      <c r="G7" s="54"/>
      <c r="H7" s="54"/>
    </row>
    <row r="8" spans="1:10" ht="81" customHeight="1">
      <c r="A8" s="54" t="s">
        <v>29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51" customHeight="1">
      <c r="A9" s="96" t="s">
        <v>16</v>
      </c>
      <c r="B9" s="96"/>
      <c r="C9" s="96"/>
      <c r="D9" s="96"/>
      <c r="E9" s="96"/>
      <c r="F9" s="96"/>
      <c r="G9" s="96"/>
      <c r="H9" s="96"/>
    </row>
    <row r="10" spans="1:10" s="3" customFormat="1" ht="126">
      <c r="A10" s="76" t="s">
        <v>1</v>
      </c>
      <c r="B10" s="77"/>
      <c r="C10" s="4" t="s">
        <v>2</v>
      </c>
      <c r="D10" s="4" t="s">
        <v>3</v>
      </c>
      <c r="E10" s="4" t="s">
        <v>30</v>
      </c>
      <c r="F10" s="4" t="s">
        <v>31</v>
      </c>
      <c r="G10" s="4" t="s">
        <v>32</v>
      </c>
      <c r="H10" s="4" t="s">
        <v>15</v>
      </c>
    </row>
    <row r="11" spans="1:10" ht="16.5" customHeight="1">
      <c r="A11" s="78" t="s">
        <v>23</v>
      </c>
      <c r="B11" s="79"/>
      <c r="C11" s="79"/>
      <c r="D11" s="79"/>
      <c r="E11" s="79"/>
      <c r="F11" s="79"/>
      <c r="G11" s="79"/>
      <c r="H11" s="80"/>
    </row>
    <row r="12" spans="1:10" ht="15.75">
      <c r="A12" s="81" t="s">
        <v>4</v>
      </c>
      <c r="B12" s="82"/>
      <c r="C12" s="5" t="s">
        <v>33</v>
      </c>
      <c r="D12" s="1" t="s">
        <v>5</v>
      </c>
      <c r="E12" s="10">
        <v>0.44</v>
      </c>
      <c r="F12" s="10">
        <v>2.2799999999999998</v>
      </c>
      <c r="G12" s="49">
        <f t="shared" ref="G12:G17" si="0">H12/12/3134.2</f>
        <v>1.5133333333333332</v>
      </c>
      <c r="H12" s="26">
        <f>(E12*5*3134.2)+(F12*7*3134.2)</f>
        <v>56917.071999999993</v>
      </c>
    </row>
    <row r="13" spans="1:10" ht="15.75">
      <c r="A13" s="81" t="s">
        <v>6</v>
      </c>
      <c r="B13" s="82"/>
      <c r="C13" s="5" t="s">
        <v>7</v>
      </c>
      <c r="D13" s="6" t="s">
        <v>5</v>
      </c>
      <c r="E13" s="25">
        <v>6.12</v>
      </c>
      <c r="F13" s="25">
        <v>4.8600000000000003</v>
      </c>
      <c r="G13" s="25">
        <f t="shared" si="0"/>
        <v>5.3850000000000007</v>
      </c>
      <c r="H13" s="26">
        <f>(E13*5*3134.2)+(F13*7*3134.2)</f>
        <v>202532.00400000002</v>
      </c>
    </row>
    <row r="14" spans="1:10" ht="15.75">
      <c r="A14" s="81" t="s">
        <v>24</v>
      </c>
      <c r="B14" s="82"/>
      <c r="C14" s="5" t="s">
        <v>8</v>
      </c>
      <c r="D14" s="1" t="s">
        <v>5</v>
      </c>
      <c r="E14" s="8">
        <v>0.16</v>
      </c>
      <c r="F14" s="8">
        <v>0.2</v>
      </c>
      <c r="G14" s="25">
        <f>H14/12/3134.2</f>
        <v>0.18333333333333335</v>
      </c>
      <c r="H14" s="26">
        <f>(E14*5*3134.2)+(F14*7*3134.2)</f>
        <v>6895.24</v>
      </c>
    </row>
    <row r="15" spans="1:10" ht="16.5" thickBot="1">
      <c r="A15" s="83" t="s">
        <v>27</v>
      </c>
      <c r="B15" s="84"/>
      <c r="C15" s="19" t="s">
        <v>7</v>
      </c>
      <c r="D15" s="10" t="s">
        <v>5</v>
      </c>
      <c r="E15" s="10">
        <v>8.98</v>
      </c>
      <c r="F15" s="10">
        <v>10.79</v>
      </c>
      <c r="G15" s="25">
        <f t="shared" si="0"/>
        <v>10.035833333333334</v>
      </c>
      <c r="H15" s="26">
        <f>(E15*5*3134.2)+(F15*7*3134.2)</f>
        <v>377451.70600000001</v>
      </c>
    </row>
    <row r="16" spans="1:10" ht="16.5" thickBot="1">
      <c r="A16" s="20" t="s">
        <v>25</v>
      </c>
      <c r="B16" s="24"/>
      <c r="C16" s="24"/>
      <c r="D16" s="18" t="s">
        <v>5</v>
      </c>
      <c r="E16" s="21">
        <f>H16/12/3134.2</f>
        <v>0.27248021823750879</v>
      </c>
      <c r="F16" s="21">
        <f>H16/12/3134.2</f>
        <v>0.27248021823750879</v>
      </c>
      <c r="G16" s="21">
        <f t="shared" si="0"/>
        <v>0.27248021823750879</v>
      </c>
      <c r="H16" s="27">
        <v>10248.09</v>
      </c>
    </row>
    <row r="17" spans="1:8" ht="16.5" thickBot="1">
      <c r="A17" s="22" t="s">
        <v>26</v>
      </c>
      <c r="B17" s="34"/>
      <c r="C17" s="34"/>
      <c r="D17" s="23" t="s">
        <v>5</v>
      </c>
      <c r="E17" s="21">
        <f>H17/12/3134.2</f>
        <v>1.5239965541445986</v>
      </c>
      <c r="F17" s="21">
        <f>H17/12/3134.2</f>
        <v>1.5239965541445986</v>
      </c>
      <c r="G17" s="21">
        <f t="shared" si="0"/>
        <v>1.5239965541445986</v>
      </c>
      <c r="H17" s="28">
        <v>57318.12</v>
      </c>
    </row>
    <row r="18" spans="1:8" ht="18.75" customHeight="1" thickBot="1">
      <c r="A18" s="90" t="s">
        <v>9</v>
      </c>
      <c r="B18" s="90"/>
      <c r="C18" s="90"/>
      <c r="D18" s="17" t="s">
        <v>5</v>
      </c>
      <c r="E18" s="39">
        <f>SUM(E12:E17)</f>
        <v>17.49647677238211</v>
      </c>
      <c r="F18" s="40">
        <f>SUM(F12:F17)</f>
        <v>19.926476772382106</v>
      </c>
      <c r="G18" s="40">
        <f>SUM(G12:G17)</f>
        <v>18.913976772382107</v>
      </c>
      <c r="H18" s="29">
        <f>SUM(H12:H17)</f>
        <v>711362.23199999996</v>
      </c>
    </row>
    <row r="19" spans="1:8" ht="71.25" customHeight="1" thickBot="1">
      <c r="A19" s="70" t="s">
        <v>21</v>
      </c>
      <c r="B19" s="72"/>
      <c r="C19" s="12" t="s">
        <v>10</v>
      </c>
      <c r="D19" s="15" t="s">
        <v>5</v>
      </c>
      <c r="E19" s="41">
        <v>3.64</v>
      </c>
      <c r="F19" s="40">
        <v>6.79</v>
      </c>
      <c r="G19" s="25">
        <f>H19/12/3134.2</f>
        <v>7.8433092974283714</v>
      </c>
      <c r="H19" s="30">
        <v>294990</v>
      </c>
    </row>
    <row r="20" spans="1:8" ht="16.5" thickBot="1">
      <c r="A20" s="91" t="s">
        <v>22</v>
      </c>
      <c r="B20" s="92"/>
      <c r="C20" s="92"/>
      <c r="D20" s="92"/>
      <c r="E20" s="93"/>
      <c r="F20" s="93"/>
      <c r="G20" s="93"/>
      <c r="H20" s="94"/>
    </row>
    <row r="21" spans="1:8" ht="19.5" customHeight="1" thickBot="1">
      <c r="A21" s="11" t="s">
        <v>11</v>
      </c>
      <c r="B21" s="66" t="s">
        <v>10</v>
      </c>
      <c r="C21" s="67"/>
      <c r="D21" s="15" t="s">
        <v>5</v>
      </c>
      <c r="E21" s="42">
        <v>3.56</v>
      </c>
      <c r="F21" s="40">
        <v>1.19</v>
      </c>
      <c r="G21" s="25">
        <f>H21/12/3134.2</f>
        <v>1.0555591006742817</v>
      </c>
      <c r="H21" s="30">
        <v>39700</v>
      </c>
    </row>
    <row r="22" spans="1:8" ht="19.5" customHeight="1">
      <c r="A22" s="11" t="s">
        <v>12</v>
      </c>
      <c r="B22" s="68"/>
      <c r="C22" s="69"/>
      <c r="D22" s="15" t="s">
        <v>5</v>
      </c>
      <c r="E22" s="42">
        <v>3.73</v>
      </c>
      <c r="F22" s="40">
        <v>3.12</v>
      </c>
      <c r="G22" s="25">
        <f>H22/12/3134.2</f>
        <v>0.69236168719290414</v>
      </c>
      <c r="H22" s="30">
        <v>26040</v>
      </c>
    </row>
    <row r="23" spans="1:8" ht="32.25" customHeight="1" thickBot="1">
      <c r="A23" s="11" t="s">
        <v>13</v>
      </c>
      <c r="B23" s="68"/>
      <c r="C23" s="69"/>
      <c r="D23" s="15" t="s">
        <v>5</v>
      </c>
      <c r="E23" s="43">
        <v>3</v>
      </c>
      <c r="F23" s="40">
        <v>4.46</v>
      </c>
      <c r="G23" s="25">
        <f>H23/12/3134.2</f>
        <v>3.7763490949311898</v>
      </c>
      <c r="H23" s="30">
        <v>142030</v>
      </c>
    </row>
    <row r="24" spans="1:8" ht="16.5" hidden="1" thickBot="1">
      <c r="A24" s="11" t="s">
        <v>20</v>
      </c>
      <c r="B24" s="13"/>
      <c r="C24" s="14"/>
      <c r="D24" s="15" t="s">
        <v>19</v>
      </c>
      <c r="E24" s="16">
        <v>3.83</v>
      </c>
      <c r="F24" s="38"/>
      <c r="G24" s="38"/>
      <c r="H24" s="31">
        <v>757329.89</v>
      </c>
    </row>
    <row r="25" spans="1:8" ht="36.75" customHeight="1" thickBot="1">
      <c r="A25" s="70" t="s">
        <v>14</v>
      </c>
      <c r="B25" s="71"/>
      <c r="C25" s="72"/>
      <c r="D25" s="15" t="s">
        <v>5</v>
      </c>
      <c r="E25" s="41">
        <f>E21+E22+E23</f>
        <v>10.29</v>
      </c>
      <c r="F25" s="40">
        <f>SUM(F21:F24)</f>
        <v>8.77</v>
      </c>
      <c r="G25" s="40">
        <f>SUM(G21:G24)</f>
        <v>5.5242698827983752</v>
      </c>
      <c r="H25" s="32">
        <f>H21+H22+H23</f>
        <v>207770</v>
      </c>
    </row>
    <row r="26" spans="1:8" ht="19.5" customHeight="1" thickBot="1">
      <c r="A26" s="73" t="s">
        <v>34</v>
      </c>
      <c r="B26" s="74"/>
      <c r="C26" s="75"/>
      <c r="D26" s="15" t="s">
        <v>5</v>
      </c>
      <c r="E26" s="9">
        <f>E18+E19+E25</f>
        <v>31.426476772382109</v>
      </c>
      <c r="F26" s="9">
        <f>F18+F19+F25</f>
        <v>35.486476772382105</v>
      </c>
      <c r="G26" s="9">
        <f>G18+G19+G25</f>
        <v>32.281555952608855</v>
      </c>
      <c r="H26" s="33">
        <f>H18+H19+H25</f>
        <v>1214122.2319999998</v>
      </c>
    </row>
    <row r="27" spans="1:8" ht="19.5" customHeight="1">
      <c r="A27" s="55" t="s">
        <v>35</v>
      </c>
      <c r="B27" s="56"/>
      <c r="C27" s="57"/>
      <c r="D27" s="58">
        <v>89556.97</v>
      </c>
      <c r="E27" s="59"/>
      <c r="F27" s="59"/>
      <c r="G27" s="59"/>
      <c r="H27" s="60"/>
    </row>
    <row r="28" spans="1:8" ht="19.5" customHeight="1">
      <c r="A28" s="61" t="s">
        <v>36</v>
      </c>
      <c r="B28" s="62"/>
      <c r="C28" s="62"/>
      <c r="D28" s="63">
        <v>1430414.84</v>
      </c>
      <c r="E28" s="63"/>
      <c r="F28" s="64"/>
      <c r="G28" s="64"/>
      <c r="H28" s="65"/>
    </row>
    <row r="29" spans="1:8" ht="19.5" customHeight="1">
      <c r="A29" s="61" t="s">
        <v>37</v>
      </c>
      <c r="B29" s="62"/>
      <c r="C29" s="62"/>
      <c r="D29" s="63">
        <v>1205475.58</v>
      </c>
      <c r="E29" s="63"/>
      <c r="F29" s="64"/>
      <c r="G29" s="64"/>
      <c r="H29" s="65"/>
    </row>
    <row r="30" spans="1:8" ht="19.5" customHeight="1">
      <c r="A30" s="46" t="s">
        <v>38</v>
      </c>
      <c r="B30" s="47"/>
      <c r="C30" s="48"/>
      <c r="D30" s="64">
        <f>D28-D29</f>
        <v>224939.26</v>
      </c>
      <c r="E30" s="97"/>
      <c r="F30" s="97"/>
      <c r="G30" s="97"/>
      <c r="H30" s="98"/>
    </row>
    <row r="31" spans="1:8" ht="19.5" customHeight="1" thickBot="1">
      <c r="A31" s="99" t="s">
        <v>39</v>
      </c>
      <c r="B31" s="100"/>
      <c r="C31" s="101"/>
      <c r="D31" s="51">
        <f>D29-H26+D27</f>
        <v>80910.318000000232</v>
      </c>
      <c r="E31" s="51"/>
      <c r="F31" s="52"/>
      <c r="G31" s="52"/>
      <c r="H31" s="53"/>
    </row>
    <row r="32" spans="1:8" ht="19.5" customHeight="1">
      <c r="A32" s="44"/>
      <c r="B32" s="44"/>
      <c r="C32" s="44"/>
      <c r="D32" s="35"/>
      <c r="E32" s="37"/>
      <c r="F32" s="37"/>
      <c r="G32" s="37"/>
      <c r="H32" s="45"/>
    </row>
    <row r="33" spans="1:8" ht="44.25" customHeight="1">
      <c r="A33" s="87" t="s">
        <v>42</v>
      </c>
      <c r="B33" s="87"/>
      <c r="C33" s="87"/>
      <c r="D33" s="87"/>
      <c r="E33" s="87"/>
      <c r="F33" s="87"/>
      <c r="G33" s="87"/>
      <c r="H33" s="87"/>
    </row>
    <row r="34" spans="1:8" ht="19.5" customHeight="1">
      <c r="A34" s="88"/>
      <c r="B34" s="88"/>
      <c r="C34" s="88"/>
      <c r="D34" s="88"/>
      <c r="E34" s="88"/>
      <c r="F34" s="88"/>
      <c r="G34" s="88"/>
      <c r="H34" s="88"/>
    </row>
    <row r="35" spans="1:8" ht="19.5" customHeight="1">
      <c r="A35" s="7"/>
      <c r="B35" s="7"/>
      <c r="C35" s="7"/>
      <c r="D35" s="7"/>
      <c r="E35" s="7"/>
      <c r="F35" s="7"/>
      <c r="G35" s="7"/>
      <c r="H35" s="7"/>
    </row>
    <row r="36" spans="1:8" ht="20.25" customHeight="1"/>
    <row r="37" spans="1:8" ht="20.25" customHeight="1">
      <c r="A37" s="36"/>
      <c r="B37" s="36"/>
    </row>
    <row r="38" spans="1:8" ht="15.75" customHeight="1"/>
    <row r="39" spans="1:8" ht="15.75" customHeight="1"/>
    <row r="41" spans="1:8" ht="15.75" customHeight="1"/>
  </sheetData>
  <mergeCells count="30">
    <mergeCell ref="A1:H1"/>
    <mergeCell ref="A5:H5"/>
    <mergeCell ref="A33:H33"/>
    <mergeCell ref="A34:H34"/>
    <mergeCell ref="A4:H4"/>
    <mergeCell ref="A18:C18"/>
    <mergeCell ref="A19:B19"/>
    <mergeCell ref="A20:H20"/>
    <mergeCell ref="A6:H6"/>
    <mergeCell ref="A7:H7"/>
    <mergeCell ref="A9:H9"/>
    <mergeCell ref="A14:B14"/>
    <mergeCell ref="A29:C29"/>
    <mergeCell ref="D29:H29"/>
    <mergeCell ref="D30:H30"/>
    <mergeCell ref="A31:C31"/>
    <mergeCell ref="D31:H31"/>
    <mergeCell ref="A8:J8"/>
    <mergeCell ref="A27:C27"/>
    <mergeCell ref="D27:H27"/>
    <mergeCell ref="A28:C28"/>
    <mergeCell ref="D28:H28"/>
    <mergeCell ref="B21:C23"/>
    <mergeCell ref="A25:C25"/>
    <mergeCell ref="A26:C26"/>
    <mergeCell ref="A10:B10"/>
    <mergeCell ref="A11:H11"/>
    <mergeCell ref="A12:B12"/>
    <mergeCell ref="A13:B13"/>
    <mergeCell ref="A15:B15"/>
  </mergeCells>
  <pageMargins left="0.70866141732283472" right="0.13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121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2021-04-13T23:00:37Z</cp:lastPrinted>
  <dcterms:created xsi:type="dcterms:W3CDTF">2018-03-27T23:18:09Z</dcterms:created>
  <dcterms:modified xsi:type="dcterms:W3CDTF">2022-04-06T22:46:27Z</dcterms:modified>
</cp:coreProperties>
</file>