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 tabRatio="806"/>
  </bookViews>
  <sheets>
    <sheet name="парк. 3-1" sheetId="52" r:id="rId1"/>
  </sheets>
  <calcPr calcId="145621"/>
</workbook>
</file>

<file path=xl/calcChain.xml><?xml version="1.0" encoding="utf-8"?>
<calcChain xmlns="http://schemas.openxmlformats.org/spreadsheetml/2006/main">
  <c r="G25" i="52"/>
  <c r="F24"/>
  <c r="F23"/>
  <c r="F22"/>
  <c r="F20"/>
  <c r="F15"/>
  <c r="F17"/>
  <c r="F18"/>
  <c r="F25" l="1"/>
  <c r="D30"/>
  <c r="F12" l="1"/>
  <c r="G13"/>
  <c r="F13" s="1"/>
  <c r="G14"/>
  <c r="F14" s="1"/>
  <c r="G16"/>
  <c r="F16" s="1"/>
  <c r="F19" l="1"/>
  <c r="F26" s="1"/>
  <c r="E25"/>
  <c r="E18"/>
  <c r="E17"/>
  <c r="G19" l="1"/>
  <c r="G26" s="1"/>
  <c r="D31" s="1"/>
  <c r="E19"/>
  <c r="E26" s="1"/>
</calcChain>
</file>

<file path=xl/sharedStrings.xml><?xml version="1.0" encoding="utf-8"?>
<sst xmlns="http://schemas.openxmlformats.org/spreadsheetml/2006/main" count="56" uniqueCount="42">
  <si>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</si>
  <si>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</si>
  <si>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</si>
  <si>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</si>
  <si>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Содержание и уборка лестничных клеток</t>
  </si>
  <si>
    <t>м.кв</t>
  </si>
  <si>
    <t>Уборка придомовой территории</t>
  </si>
  <si>
    <t>5 раз в неделю</t>
  </si>
  <si>
    <t xml:space="preserve">2 раза в год </t>
  </si>
  <si>
    <t>Управление многоквартирным домам</t>
  </si>
  <si>
    <t>Всего за содержание</t>
  </si>
  <si>
    <t>По заявлениям граждан и по результатам обследования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</si>
  <si>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</si>
  <si>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</si>
  <si>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</si>
  <si>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</si>
  <si>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</si>
  <si>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</si>
  <si>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 xml:space="preserve">Проведение технических осмотров и мелкий ремонт </t>
  </si>
  <si>
    <t>Текущее обслуживание и ремонт внутридомовых сетей и устройств</t>
  </si>
  <si>
    <t xml:space="preserve"> Содержание общего имущества в многоквартирном доме</t>
  </si>
  <si>
    <t>Дератизация</t>
  </si>
  <si>
    <t>Содержание ОИ вода</t>
  </si>
  <si>
    <t>Содержание ОИ эл.эн</t>
  </si>
  <si>
    <t xml:space="preserve">АКТ </t>
  </si>
  <si>
    <t>Собственник помещений именуемый в дальнейшем «Заказчик», в лице _____________________________________ ___________________________________________________________________________________с одной стороны, и ООО «Корсаков Плюс», именуемое в дальнейшем «Исполнитель», в лице  генерального директора Яшуниной Екатерины Викторовны, действующего на основании Устава, с другой стороны, совместно именуемые «Стороны», составили настоящий Акт о нижеследующем:</t>
  </si>
  <si>
    <t xml:space="preserve"> стоимость выполненной работы (оказанной услуги) за единицу</t>
  </si>
  <si>
    <t>сметная стоимость выполненной работы (оказанной услуги) за единицу</t>
  </si>
  <si>
    <t>содержание лифтового оборудования</t>
  </si>
  <si>
    <t>1 раз в неделю</t>
  </si>
  <si>
    <t>постоянно</t>
  </si>
  <si>
    <t xml:space="preserve">Приемки оказанных услуг и выполненных работ по содержанию и текущему ремонту общего имущества в многоквартирном доме № 3/1, ул. Парковая, S общ. 2710,4 м2 </t>
  </si>
  <si>
    <t>Итого за 2021г.</t>
  </si>
  <si>
    <t>Остаток по отчету за 2020 год, с учетом предыдущих лет</t>
  </si>
  <si>
    <t>Начислено за 2021 год</t>
  </si>
  <si>
    <t xml:space="preserve">Оплачено за 2021 год </t>
  </si>
  <si>
    <t>Задолженность населения с учетом предыдущих лет</t>
  </si>
  <si>
    <t>Остаток по отчету за 2021 год, с учетом предыдущих лет</t>
  </si>
  <si>
    <t>г. Корсаков                                                                                                  «___»________20___г.</t>
  </si>
  <si>
    <t>Утверждаю _________Е.В. Яшунина</t>
  </si>
  <si>
    <t>Генеральный директор ООО "Корсаков Плюс"</t>
  </si>
  <si>
    <t>2.   Всего за период с 18.05.2021 г. по 31.12.2021 г. выполнено работ на общую сумму 811903 (восемьсот одинадцать тысяч девятьсот три руб. 63 коп)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</si>
</sst>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6" fillId="0" borderId="22" xfId="0" applyNumberFormat="1" applyFont="1" applyBorder="1" applyAlignment="1">
      <alignment horizontal="center" vertical="top" wrapText="1"/>
    </xf>
    <xf numFmtId="4" fontId="6" fillId="0" borderId="2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4" fontId="6" fillId="0" borderId="24" xfId="0" applyNumberFormat="1" applyFont="1" applyBorder="1" applyAlignment="1">
      <alignment horizontal="center" vertical="top" wrapText="1"/>
    </xf>
    <xf numFmtId="4" fontId="6" fillId="0" borderId="30" xfId="0" applyNumberFormat="1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44"/>
  <sheetViews>
    <sheetView tabSelected="1" topLeftCell="A22" workbookViewId="0">
      <selection activeCell="F25" sqref="F25"/>
    </sheetView>
  </sheetViews>
  <sheetFormatPr defaultRowHeight="15"/>
  <cols>
    <col min="1" max="1" width="44.140625" style="2" customWidth="1"/>
    <col min="2" max="2" width="0.140625" style="2" hidden="1" customWidth="1"/>
    <col min="3" max="3" width="17.5703125" style="2" customWidth="1"/>
    <col min="4" max="4" width="9.42578125" style="2" customWidth="1"/>
    <col min="5" max="6" width="17.7109375" style="2" customWidth="1"/>
    <col min="7" max="7" width="25" style="2" customWidth="1"/>
    <col min="8" max="16384" width="9.140625" style="2"/>
  </cols>
  <sheetData>
    <row r="1" spans="1:7" ht="15.75">
      <c r="A1" s="43" t="s">
        <v>0</v>
      </c>
      <c r="B1" s="43"/>
      <c r="C1" s="43"/>
      <c r="D1" s="43"/>
      <c r="E1" s="43"/>
      <c r="F1" s="43"/>
      <c r="G1" s="43"/>
    </row>
    <row r="2" spans="1:7" ht="15.75">
      <c r="A2" s="40"/>
      <c r="B2" s="40"/>
      <c r="C2" s="40"/>
      <c r="D2" s="40"/>
      <c r="E2" s="40"/>
      <c r="F2" s="40" t="s">
        <v>39</v>
      </c>
      <c r="G2" s="40"/>
    </row>
    <row r="3" spans="1:7" ht="15.75">
      <c r="A3" s="40"/>
      <c r="B3" s="40"/>
      <c r="C3" s="40"/>
      <c r="D3" s="40"/>
      <c r="E3" s="40"/>
      <c r="F3" s="40" t="s">
        <v>40</v>
      </c>
      <c r="G3" s="40"/>
    </row>
    <row r="4" spans="1:7" ht="15.75">
      <c r="A4" s="44" t="s">
        <v>38</v>
      </c>
      <c r="B4" s="44"/>
      <c r="C4" s="44"/>
      <c r="D4" s="44"/>
      <c r="E4" s="44"/>
      <c r="F4" s="44"/>
      <c r="G4" s="44"/>
    </row>
    <row r="5" spans="1:7" ht="15.75">
      <c r="A5" s="44"/>
      <c r="B5" s="44"/>
      <c r="C5" s="44"/>
      <c r="D5" s="44"/>
      <c r="E5" s="44"/>
      <c r="F5" s="44"/>
      <c r="G5" s="44"/>
    </row>
    <row r="6" spans="1:7" ht="15.75">
      <c r="A6" s="45" t="s">
        <v>24</v>
      </c>
      <c r="B6" s="45"/>
      <c r="C6" s="45"/>
      <c r="D6" s="45"/>
      <c r="E6" s="45"/>
      <c r="F6" s="45"/>
      <c r="G6" s="45"/>
    </row>
    <row r="7" spans="1:7" ht="38.25" customHeight="1">
      <c r="A7" s="42" t="s">
        <v>31</v>
      </c>
      <c r="B7" s="42"/>
      <c r="C7" s="42"/>
      <c r="D7" s="42"/>
      <c r="E7" s="42"/>
      <c r="F7" s="42"/>
      <c r="G7" s="42"/>
    </row>
    <row r="8" spans="1:7" ht="81" customHeight="1">
      <c r="A8" s="42" t="s">
        <v>25</v>
      </c>
      <c r="B8" s="42"/>
      <c r="C8" s="42"/>
      <c r="D8" s="42"/>
      <c r="E8" s="42"/>
      <c r="F8" s="42"/>
      <c r="G8" s="42"/>
    </row>
    <row r="9" spans="1:7" ht="49.5" customHeight="1">
      <c r="A9" s="42" t="s">
        <v>17</v>
      </c>
      <c r="B9" s="42"/>
      <c r="C9" s="42"/>
      <c r="D9" s="42"/>
      <c r="E9" s="42"/>
      <c r="F9" s="42"/>
      <c r="G9" s="42"/>
    </row>
    <row r="10" spans="1:7" s="3" customFormat="1" ht="110.25">
      <c r="A10" s="50" t="s">
        <v>1</v>
      </c>
      <c r="B10" s="51"/>
      <c r="C10" s="4" t="s">
        <v>2</v>
      </c>
      <c r="D10" s="4" t="s">
        <v>3</v>
      </c>
      <c r="E10" s="4" t="s">
        <v>26</v>
      </c>
      <c r="F10" s="4" t="s">
        <v>27</v>
      </c>
      <c r="G10" s="4" t="s">
        <v>16</v>
      </c>
    </row>
    <row r="11" spans="1:7" ht="15.75">
      <c r="A11" s="52" t="s">
        <v>20</v>
      </c>
      <c r="B11" s="53"/>
      <c r="C11" s="53"/>
      <c r="D11" s="53"/>
      <c r="E11" s="53"/>
      <c r="F11" s="53"/>
      <c r="G11" s="54"/>
    </row>
    <row r="12" spans="1:7" ht="15.75">
      <c r="A12" s="55" t="s">
        <v>4</v>
      </c>
      <c r="B12" s="56"/>
      <c r="C12" s="5" t="s">
        <v>29</v>
      </c>
      <c r="D12" s="1" t="s">
        <v>5</v>
      </c>
      <c r="E12" s="1">
        <v>3.23</v>
      </c>
      <c r="F12" s="35">
        <f>G12/8/2710.4</f>
        <v>5.8400000922373083</v>
      </c>
      <c r="G12" s="8">
        <v>126629.89</v>
      </c>
    </row>
    <row r="13" spans="1:7" ht="15.75">
      <c r="A13" s="55" t="s">
        <v>6</v>
      </c>
      <c r="B13" s="56"/>
      <c r="C13" s="5" t="s">
        <v>7</v>
      </c>
      <c r="D13" s="1" t="s">
        <v>5</v>
      </c>
      <c r="E13" s="1">
        <v>6.88</v>
      </c>
      <c r="F13" s="35">
        <f t="shared" ref="F13:F24" si="0">G13/8/2710.4</f>
        <v>6.88</v>
      </c>
      <c r="G13" s="8">
        <f t="shared" ref="G13:G16" si="1">E13*2710.4*8</f>
        <v>149180.416</v>
      </c>
    </row>
    <row r="14" spans="1:7" ht="15.75">
      <c r="A14" s="55" t="s">
        <v>21</v>
      </c>
      <c r="B14" s="56"/>
      <c r="C14" s="5" t="s">
        <v>8</v>
      </c>
      <c r="D14" s="1" t="s">
        <v>5</v>
      </c>
      <c r="E14" s="1">
        <v>0.22</v>
      </c>
      <c r="F14" s="35">
        <f t="shared" si="0"/>
        <v>0.22</v>
      </c>
      <c r="G14" s="8">
        <f t="shared" si="1"/>
        <v>4770.3040000000001</v>
      </c>
    </row>
    <row r="15" spans="1:7" ht="15.75">
      <c r="A15" s="29" t="s">
        <v>28</v>
      </c>
      <c r="B15" s="30"/>
      <c r="C15" s="18" t="s">
        <v>30</v>
      </c>
      <c r="D15" s="12"/>
      <c r="E15" s="12">
        <v>5.83</v>
      </c>
      <c r="F15" s="35">
        <f t="shared" si="0"/>
        <v>9.3350151269185364</v>
      </c>
      <c r="G15" s="8">
        <v>202413</v>
      </c>
    </row>
    <row r="16" spans="1:7" ht="16.5" thickBot="1">
      <c r="A16" s="57" t="s">
        <v>9</v>
      </c>
      <c r="B16" s="58"/>
      <c r="C16" s="18" t="s">
        <v>7</v>
      </c>
      <c r="D16" s="12" t="s">
        <v>5</v>
      </c>
      <c r="E16" s="12">
        <v>7.57</v>
      </c>
      <c r="F16" s="35">
        <f t="shared" si="0"/>
        <v>7.5700000000000012</v>
      </c>
      <c r="G16" s="8">
        <f t="shared" si="1"/>
        <v>164141.82400000002</v>
      </c>
    </row>
    <row r="17" spans="1:7" ht="15.75">
      <c r="A17" s="14" t="s">
        <v>22</v>
      </c>
      <c r="B17" s="24"/>
      <c r="C17" s="24"/>
      <c r="D17" s="15" t="s">
        <v>5</v>
      </c>
      <c r="E17" s="19">
        <f>G17/5125.8/9</f>
        <v>0.3438162498211661</v>
      </c>
      <c r="F17" s="35">
        <f t="shared" si="0"/>
        <v>0.73148797225501772</v>
      </c>
      <c r="G17" s="22">
        <v>15861</v>
      </c>
    </row>
    <row r="18" spans="1:7" ht="16.5" thickBot="1">
      <c r="A18" s="16" t="s">
        <v>23</v>
      </c>
      <c r="B18" s="25"/>
      <c r="C18" s="25"/>
      <c r="D18" s="17" t="s">
        <v>5</v>
      </c>
      <c r="E18" s="20">
        <f>G18/5125.8/9</f>
        <v>0.57238111340885534</v>
      </c>
      <c r="F18" s="35">
        <f t="shared" si="0"/>
        <v>1.2177722845336481</v>
      </c>
      <c r="G18" s="23">
        <v>26405.200000000001</v>
      </c>
    </row>
    <row r="19" spans="1:7" ht="16.5" thickBot="1">
      <c r="A19" s="59" t="s">
        <v>10</v>
      </c>
      <c r="B19" s="60"/>
      <c r="C19" s="61"/>
      <c r="D19" s="10" t="s">
        <v>5</v>
      </c>
      <c r="E19" s="26">
        <f>SUM(E12:E18)</f>
        <v>24.646197363230023</v>
      </c>
      <c r="F19" s="26">
        <f>SUM(F12:F18)</f>
        <v>31.794275475944513</v>
      </c>
      <c r="G19" s="21">
        <f>SUM(G12:G18)</f>
        <v>689401.63399999996</v>
      </c>
    </row>
    <row r="20" spans="1:7" ht="66.75" customHeight="1" thickBot="1">
      <c r="A20" s="62" t="s">
        <v>18</v>
      </c>
      <c r="B20" s="63"/>
      <c r="C20" s="4" t="s">
        <v>11</v>
      </c>
      <c r="D20" s="28" t="s">
        <v>5</v>
      </c>
      <c r="E20" s="31">
        <v>4.09</v>
      </c>
      <c r="F20" s="35">
        <f t="shared" si="0"/>
        <v>0.99874557260920893</v>
      </c>
      <c r="G20" s="9">
        <v>21656</v>
      </c>
    </row>
    <row r="21" spans="1:7" ht="24.75" customHeight="1" thickBot="1">
      <c r="A21" s="64" t="s">
        <v>19</v>
      </c>
      <c r="B21" s="65"/>
      <c r="C21" s="65"/>
      <c r="D21" s="65"/>
      <c r="E21" s="66"/>
      <c r="F21" s="66"/>
      <c r="G21" s="67"/>
    </row>
    <row r="22" spans="1:7" ht="18" customHeight="1">
      <c r="A22" s="5" t="s">
        <v>12</v>
      </c>
      <c r="B22" s="46" t="s">
        <v>11</v>
      </c>
      <c r="C22" s="47"/>
      <c r="D22" s="28" t="s">
        <v>5</v>
      </c>
      <c r="E22" s="32">
        <v>1.0900000000000001</v>
      </c>
      <c r="F22" s="35">
        <f t="shared" si="0"/>
        <v>0.18309105667060213</v>
      </c>
      <c r="G22" s="8">
        <v>3970</v>
      </c>
    </row>
    <row r="23" spans="1:7" ht="21.75" customHeight="1">
      <c r="A23" s="5" t="s">
        <v>13</v>
      </c>
      <c r="B23" s="48"/>
      <c r="C23" s="49"/>
      <c r="D23" s="28" t="s">
        <v>5</v>
      </c>
      <c r="E23" s="13">
        <v>2.14</v>
      </c>
      <c r="F23" s="35">
        <f t="shared" si="0"/>
        <v>0.12507378984651712</v>
      </c>
      <c r="G23" s="8">
        <v>2712</v>
      </c>
    </row>
    <row r="24" spans="1:7" ht="27.75" customHeight="1" thickBot="1">
      <c r="A24" s="5" t="s">
        <v>14</v>
      </c>
      <c r="B24" s="48"/>
      <c r="C24" s="49"/>
      <c r="D24" s="28" t="s">
        <v>5</v>
      </c>
      <c r="E24" s="33">
        <v>3.86</v>
      </c>
      <c r="F24" s="35">
        <f t="shared" si="0"/>
        <v>4.3941853600944505</v>
      </c>
      <c r="G24" s="8">
        <v>95280</v>
      </c>
    </row>
    <row r="25" spans="1:7" ht="35.25" customHeight="1" thickBot="1">
      <c r="A25" s="62" t="s">
        <v>15</v>
      </c>
      <c r="B25" s="70"/>
      <c r="C25" s="63"/>
      <c r="D25" s="28" t="s">
        <v>5</v>
      </c>
      <c r="E25" s="34">
        <f>SUM(E22:E24)</f>
        <v>7.09</v>
      </c>
      <c r="F25" s="41">
        <f>SUM(F22:F24)</f>
        <v>4.7023502066115697</v>
      </c>
      <c r="G25" s="8">
        <f>SUM(G22:G24)</f>
        <v>101962</v>
      </c>
    </row>
    <row r="26" spans="1:7" ht="16.5" thickBot="1">
      <c r="A26" s="64" t="s">
        <v>32</v>
      </c>
      <c r="B26" s="65"/>
      <c r="C26" s="67"/>
      <c r="D26" s="28" t="s">
        <v>5</v>
      </c>
      <c r="E26" s="36">
        <f>E19+E20+E25</f>
        <v>35.826197363230023</v>
      </c>
      <c r="F26" s="36">
        <f>F19+F20+F25</f>
        <v>37.495371255165288</v>
      </c>
      <c r="G26" s="11">
        <f>G19+G20+G25</f>
        <v>813019.63399999996</v>
      </c>
    </row>
    <row r="27" spans="1:7">
      <c r="A27" s="72" t="s">
        <v>33</v>
      </c>
      <c r="B27" s="73"/>
      <c r="C27" s="74"/>
      <c r="D27" s="75"/>
      <c r="E27" s="76"/>
      <c r="F27" s="76"/>
      <c r="G27" s="76"/>
    </row>
    <row r="28" spans="1:7">
      <c r="A28" s="77" t="s">
        <v>34</v>
      </c>
      <c r="B28" s="78"/>
      <c r="C28" s="78"/>
      <c r="D28" s="79">
        <v>1286367.6299999999</v>
      </c>
      <c r="E28" s="79"/>
      <c r="F28" s="80"/>
      <c r="G28" s="80"/>
    </row>
    <row r="29" spans="1:7">
      <c r="A29" s="77" t="s">
        <v>35</v>
      </c>
      <c r="B29" s="78"/>
      <c r="C29" s="78"/>
      <c r="D29" s="79">
        <v>644492.65</v>
      </c>
      <c r="E29" s="79"/>
      <c r="F29" s="80"/>
      <c r="G29" s="80"/>
    </row>
    <row r="30" spans="1:7" ht="30">
      <c r="A30" s="37" t="s">
        <v>36</v>
      </c>
      <c r="B30" s="38"/>
      <c r="C30" s="39"/>
      <c r="D30" s="80">
        <f>D28-D29</f>
        <v>641874.97999999986</v>
      </c>
      <c r="E30" s="81"/>
      <c r="F30" s="81"/>
      <c r="G30" s="81"/>
    </row>
    <row r="31" spans="1:7" ht="15.75" thickBot="1">
      <c r="A31" s="82" t="s">
        <v>37</v>
      </c>
      <c r="B31" s="83"/>
      <c r="C31" s="84"/>
      <c r="D31" s="68">
        <f>D29-G26+D27</f>
        <v>-168526.98399999994</v>
      </c>
      <c r="E31" s="68"/>
      <c r="F31" s="69"/>
      <c r="G31" s="69"/>
    </row>
    <row r="32" spans="1:7" ht="33.75" customHeight="1">
      <c r="A32" s="71" t="s">
        <v>41</v>
      </c>
      <c r="B32" s="71"/>
      <c r="C32" s="71"/>
      <c r="D32" s="71"/>
      <c r="E32" s="71"/>
      <c r="F32" s="71"/>
      <c r="G32" s="71"/>
    </row>
    <row r="33" spans="1:7" ht="19.5" customHeight="1"/>
    <row r="34" spans="1:7" ht="21.75" customHeight="1"/>
    <row r="35" spans="1:7" ht="33" customHeight="1"/>
    <row r="38" spans="1:7" ht="15" customHeight="1"/>
    <row r="43" spans="1:7" ht="15.75">
      <c r="A43" s="27"/>
      <c r="B43" s="6"/>
      <c r="C43" s="7"/>
      <c r="D43" s="6"/>
      <c r="E43" s="6"/>
      <c r="F43" s="6"/>
      <c r="G43" s="6"/>
    </row>
    <row r="44" spans="1:7" ht="15.75">
      <c r="A44" s="6"/>
      <c r="B44" s="6"/>
      <c r="C44" s="6"/>
      <c r="D44" s="6"/>
      <c r="E44" s="6"/>
      <c r="F44" s="6"/>
      <c r="G44" s="6"/>
    </row>
  </sheetData>
  <mergeCells count="29">
    <mergeCell ref="D31:G31"/>
    <mergeCell ref="A25:C25"/>
    <mergeCell ref="A26:C26"/>
    <mergeCell ref="A32:G32"/>
    <mergeCell ref="A27:C27"/>
    <mergeCell ref="D27:G27"/>
    <mergeCell ref="A28:C28"/>
    <mergeCell ref="D28:G28"/>
    <mergeCell ref="A29:C29"/>
    <mergeCell ref="D29:G29"/>
    <mergeCell ref="D30:G30"/>
    <mergeCell ref="A31:C31"/>
    <mergeCell ref="B22:C24"/>
    <mergeCell ref="A9:G9"/>
    <mergeCell ref="A10:B10"/>
    <mergeCell ref="A11:G11"/>
    <mergeCell ref="A12:B12"/>
    <mergeCell ref="A13:B13"/>
    <mergeCell ref="A14:B14"/>
    <mergeCell ref="A16:B16"/>
    <mergeCell ref="A19:C19"/>
    <mergeCell ref="A20:B20"/>
    <mergeCell ref="A21:G21"/>
    <mergeCell ref="A8:G8"/>
    <mergeCell ref="A1:G1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парк. 3-1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2021-03-19T01:55:41Z</cp:lastPrinted>
  <dcterms:created xsi:type="dcterms:W3CDTF">2018-03-27T23:18:09Z</dcterms:created>
  <dcterms:modified xsi:type="dcterms:W3CDTF">2022-04-06T22:47:37Z</dcterms:modified>
</cp:coreProperties>
</file>