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 tabRatio="806"/>
  </bookViews>
  <sheets>
    <sheet name="сов 31" sheetId="3" r:id="rId1"/>
  </sheets>
  <calcPr calcId="145621"/>
</workbook>
</file>

<file path=xl/calcChain.xml><?xml version="1.0" encoding="utf-8"?>
<calcChain xmlns="http://schemas.openxmlformats.org/spreadsheetml/2006/main">
  <c r="F24" i="3"/>
  <c r="F23"/>
  <c r="F22"/>
  <c r="F25" s="1"/>
  <c r="F17"/>
  <c r="F18"/>
  <c r="G14" l="1"/>
  <c r="F14" s="1"/>
  <c r="G15"/>
  <c r="F15" s="1"/>
  <c r="G16"/>
  <c r="F16" s="1"/>
  <c r="G13"/>
  <c r="F13" s="1"/>
  <c r="F19" s="1"/>
  <c r="G20" l="1"/>
  <c r="F20" s="1"/>
  <c r="F26" s="1"/>
  <c r="E18"/>
  <c r="D31"/>
  <c r="G19" l="1"/>
  <c r="E23"/>
  <c r="E22"/>
  <c r="E19" l="1"/>
  <c r="E25" l="1"/>
  <c r="E26" s="1"/>
  <c r="G26"/>
  <c r="D32" s="1"/>
</calcChain>
</file>

<file path=xl/sharedStrings.xml><?xml version="1.0" encoding="utf-8"?>
<sst xmlns="http://schemas.openxmlformats.org/spreadsheetml/2006/main" count="53" uniqueCount="39">
  <si>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</si>
  <si>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</si>
  <si>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</si>
  <si>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</si>
  <si>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1.      Содержание общего имущества в многоквартирном доме</t>
  </si>
  <si>
    <t>Содержание и уборка лестничных клеток</t>
  </si>
  <si>
    <t>3 раза в неделю</t>
  </si>
  <si>
    <t>м.кв</t>
  </si>
  <si>
    <t>Уборка придомовой территории</t>
  </si>
  <si>
    <t>5 раз в неделю</t>
  </si>
  <si>
    <t xml:space="preserve">2 раза в год </t>
  </si>
  <si>
    <t>Всего за содержание</t>
  </si>
  <si>
    <t xml:space="preserve">2.Проведение технических осмотров и мелкий ремонт </t>
  </si>
  <si>
    <t>По заявлениям граждан и по результатам обследования</t>
  </si>
  <si>
    <t>3 Текущее обслуживание и ремонт внутридомовых сетей и устройств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</si>
  <si>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</si>
  <si>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</si>
  <si>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</si>
  <si>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</si>
  <si>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</si>
  <si>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</si>
  <si>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>АКТ</t>
  </si>
  <si>
    <t>Дератизация</t>
  </si>
  <si>
    <t>Содержание ОИ вода</t>
  </si>
  <si>
    <t>Управление многоквартирным домом</t>
  </si>
  <si>
    <t>г. Корсаков ООО «Корсаков Плюс»                        «___»________20___г.</t>
  </si>
  <si>
    <t>Содержание ОИ эл.эн</t>
  </si>
  <si>
    <t>Остаток по отчету за 2020 год, с учетом предыдущих лет</t>
  </si>
  <si>
    <t>Начислено за 2021 год</t>
  </si>
  <si>
    <t xml:space="preserve">Оплачено за 2021 год </t>
  </si>
  <si>
    <t>Задолженность населения с учетом предыдущих лет</t>
  </si>
  <si>
    <t>Остаток по отчету за 2021 год, с учетом предыдущих лет</t>
  </si>
  <si>
    <t>сметная стоимость выполненной работы (оказанной услуги) за единицу</t>
  </si>
  <si>
    <t xml:space="preserve"> стоимость выполненной работы (оказанной услуги) за единицу</t>
  </si>
  <si>
    <t>Итого за 2021 г.</t>
  </si>
  <si>
    <t xml:space="preserve">Приемки оказанных услуг и выполненных работ по содержанию и текущему ремонту общего имущества в многоквартирном доме № 31, ул. Советская, S общ. 2568,9 м2 </t>
  </si>
  <si>
    <t>Собственник помещений именуемый в дальнейшем «Заказчик», в лице Морозовой Юлии Ивановны - председателя совета дома, являющего собственником кв. № 29, находящейся в данном многоквартирном доме, действующего на основании Протокола №1/21 от 09.08.2021г, с одной стороны, и ООО «Корсаков Плюс», именуемое в дальнейшем «Исполнитель», в лице генерального директора Яшуниной Екатерины Викторовны действующей на основании Устава, с другой стороны, совместно именуемые «Стороны», составили настоящий Акт о нижеследующем:</t>
  </si>
  <si>
    <t>Утверждаю _______Е.В. Яшунина</t>
  </si>
  <si>
    <t>Генеральный директор ООО "Корсаков Плюс"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</si>
</sst>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/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1" xfId="0" applyFont="1" applyBorder="1" applyAlignment="1">
      <alignment horizontal="left" wrapText="1"/>
    </xf>
    <xf numFmtId="0" fontId="1" fillId="0" borderId="9" xfId="0" applyFont="1" applyBorder="1"/>
    <xf numFmtId="2" fontId="1" fillId="0" borderId="4" xfId="0" applyNumberFormat="1" applyFont="1" applyBorder="1"/>
    <xf numFmtId="2" fontId="2" fillId="0" borderId="14" xfId="0" applyNumberFormat="1" applyFont="1" applyBorder="1"/>
    <xf numFmtId="0" fontId="1" fillId="0" borderId="10" xfId="0" applyFont="1" applyBorder="1"/>
    <xf numFmtId="2" fontId="2" fillId="0" borderId="15" xfId="0" applyNumberFormat="1" applyFont="1" applyBorder="1"/>
    <xf numFmtId="2" fontId="2" fillId="0" borderId="16" xfId="0" applyNumberFormat="1" applyFont="1" applyBorder="1"/>
    <xf numFmtId="2" fontId="2" fillId="0" borderId="17" xfId="0" applyNumberFormat="1" applyFont="1" applyBorder="1"/>
    <xf numFmtId="2" fontId="1" fillId="0" borderId="13" xfId="0" applyNumberFormat="1" applyFont="1" applyBorder="1"/>
    <xf numFmtId="0" fontId="1" fillId="0" borderId="18" xfId="0" applyFont="1" applyBorder="1"/>
    <xf numFmtId="2" fontId="1" fillId="0" borderId="19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0" fontId="1" fillId="0" borderId="12" xfId="0" applyFont="1" applyBorder="1"/>
    <xf numFmtId="0" fontId="1" fillId="0" borderId="19" xfId="0" applyFont="1" applyBorder="1"/>
    <xf numFmtId="2" fontId="1" fillId="0" borderId="20" xfId="0" applyNumberFormat="1" applyFont="1" applyBorder="1"/>
    <xf numFmtId="0" fontId="1" fillId="0" borderId="22" xfId="0" applyFont="1" applyBorder="1"/>
    <xf numFmtId="2" fontId="1" fillId="0" borderId="23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2" fontId="2" fillId="0" borderId="0" xfId="0" applyNumberFormat="1" applyFont="1" applyBorder="1"/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2" fontId="2" fillId="0" borderId="30" xfId="0" applyNumberFormat="1" applyFont="1" applyBorder="1"/>
    <xf numFmtId="2" fontId="2" fillId="0" borderId="35" xfId="0" applyNumberFormat="1" applyFont="1" applyBorder="1"/>
    <xf numFmtId="2" fontId="2" fillId="0" borderId="2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9" xfId="0" applyNumberFormat="1" applyFont="1" applyBorder="1"/>
    <xf numFmtId="164" fontId="1" fillId="0" borderId="9" xfId="0" applyNumberFormat="1" applyFont="1" applyBorder="1"/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4" fontId="4" fillId="0" borderId="22" xfId="0" applyNumberFormat="1" applyFont="1" applyBorder="1" applyAlignment="1">
      <alignment horizontal="center" vertical="top" wrapText="1"/>
    </xf>
    <xf numFmtId="4" fontId="4" fillId="0" borderId="3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71"/>
  <sheetViews>
    <sheetView tabSelected="1" topLeftCell="A19" workbookViewId="0">
      <selection activeCell="H25" sqref="H25"/>
    </sheetView>
  </sheetViews>
  <sheetFormatPr defaultRowHeight="15"/>
  <cols>
    <col min="1" max="1" width="48.85546875" customWidth="1"/>
    <col min="2" max="2" width="0.140625" customWidth="1"/>
    <col min="3" max="3" width="23.28515625" customWidth="1"/>
    <col min="4" max="4" width="10.7109375" customWidth="1"/>
    <col min="5" max="5" width="22.42578125" customWidth="1"/>
    <col min="6" max="6" width="22.42578125" style="6" customWidth="1"/>
    <col min="7" max="7" width="22.28515625" customWidth="1"/>
    <col min="10" max="10" width="18.7109375" customWidth="1"/>
    <col min="11" max="11" width="18.140625" customWidth="1"/>
    <col min="12" max="12" width="16.85546875" customWidth="1"/>
    <col min="13" max="13" width="10" customWidth="1"/>
    <col min="14" max="14" width="14.140625" customWidth="1"/>
    <col min="15" max="15" width="14.5703125" customWidth="1"/>
  </cols>
  <sheetData>
    <row r="1" spans="1:7" ht="15.75">
      <c r="A1" s="67" t="s">
        <v>0</v>
      </c>
      <c r="B1" s="67"/>
      <c r="C1" s="67"/>
      <c r="D1" s="67"/>
      <c r="E1" s="67"/>
      <c r="F1" s="29"/>
      <c r="G1" s="7"/>
    </row>
    <row r="2" spans="1:7" s="6" customFormat="1" ht="15.75">
      <c r="A2" s="42"/>
      <c r="B2" s="42"/>
      <c r="C2" s="42"/>
      <c r="D2" s="42"/>
      <c r="E2" s="42"/>
      <c r="F2" s="40" t="s">
        <v>37</v>
      </c>
      <c r="G2" s="41"/>
    </row>
    <row r="3" spans="1:7" ht="15.75">
      <c r="A3" s="7"/>
      <c r="B3" s="7"/>
      <c r="C3" s="7"/>
      <c r="D3" s="7"/>
      <c r="E3" s="7"/>
      <c r="F3" s="30" t="s">
        <v>38</v>
      </c>
      <c r="G3" s="7"/>
    </row>
    <row r="4" spans="1:7" ht="15.75">
      <c r="A4" s="68" t="s">
        <v>25</v>
      </c>
      <c r="B4" s="68"/>
      <c r="C4" s="68"/>
      <c r="D4" s="68"/>
      <c r="E4" s="68"/>
      <c r="F4" s="30"/>
      <c r="G4" s="7"/>
    </row>
    <row r="5" spans="1:7" ht="15.75">
      <c r="A5" s="68"/>
      <c r="B5" s="68"/>
      <c r="C5" s="68"/>
      <c r="D5" s="68"/>
      <c r="E5" s="68"/>
      <c r="F5" s="30"/>
      <c r="G5" s="7"/>
    </row>
    <row r="6" spans="1:7" ht="15.75">
      <c r="A6" s="69" t="s">
        <v>21</v>
      </c>
      <c r="B6" s="69"/>
      <c r="C6" s="69"/>
      <c r="D6" s="69"/>
      <c r="E6" s="69"/>
      <c r="F6" s="31"/>
      <c r="G6" s="7"/>
    </row>
    <row r="7" spans="1:7" ht="45.75" customHeight="1">
      <c r="A7" s="70" t="s">
        <v>35</v>
      </c>
      <c r="B7" s="70"/>
      <c r="C7" s="70"/>
      <c r="D7" s="70"/>
      <c r="E7" s="70"/>
      <c r="F7" s="70"/>
      <c r="G7" s="70"/>
    </row>
    <row r="8" spans="1:7" ht="63.75" customHeight="1">
      <c r="A8" s="64" t="s">
        <v>36</v>
      </c>
      <c r="B8" s="64"/>
      <c r="C8" s="64"/>
      <c r="D8" s="64"/>
      <c r="E8" s="64"/>
      <c r="F8" s="64"/>
      <c r="G8" s="64"/>
    </row>
    <row r="9" spans="1:7" ht="51" customHeight="1">
      <c r="A9" s="64" t="s">
        <v>20</v>
      </c>
      <c r="B9" s="64"/>
      <c r="C9" s="64"/>
      <c r="D9" s="64"/>
      <c r="E9" s="64"/>
      <c r="F9" s="64"/>
      <c r="G9" s="64"/>
    </row>
    <row r="10" spans="1:7" ht="15.75">
      <c r="A10" s="7"/>
      <c r="B10" s="7"/>
      <c r="C10" s="7"/>
      <c r="D10" s="7"/>
      <c r="E10" s="7"/>
      <c r="F10" s="30"/>
      <c r="G10" s="7"/>
    </row>
    <row r="11" spans="1:7" s="1" customFormat="1" ht="63">
      <c r="A11" s="65" t="s">
        <v>1</v>
      </c>
      <c r="B11" s="66"/>
      <c r="C11" s="2" t="s">
        <v>2</v>
      </c>
      <c r="D11" s="2" t="s">
        <v>3</v>
      </c>
      <c r="E11" s="2" t="s">
        <v>33</v>
      </c>
      <c r="F11" s="2" t="s">
        <v>32</v>
      </c>
      <c r="G11" s="2" t="s">
        <v>19</v>
      </c>
    </row>
    <row r="12" spans="1:7" ht="15.75">
      <c r="A12" s="60" t="s">
        <v>4</v>
      </c>
      <c r="B12" s="61"/>
      <c r="C12" s="61"/>
      <c r="D12" s="61"/>
      <c r="E12" s="61"/>
      <c r="F12" s="61"/>
      <c r="G12" s="63"/>
    </row>
    <row r="13" spans="1:7" ht="15.75">
      <c r="A13" s="51" t="s">
        <v>5</v>
      </c>
      <c r="B13" s="52"/>
      <c r="C13" s="3" t="s">
        <v>6</v>
      </c>
      <c r="D13" s="3" t="s">
        <v>7</v>
      </c>
      <c r="E13" s="11">
        <v>2.16</v>
      </c>
      <c r="F13" s="11">
        <f>G13/12/2568.9</f>
        <v>0.54</v>
      </c>
      <c r="G13" s="5">
        <f>2568.9*E13*3</f>
        <v>16646.472000000002</v>
      </c>
    </row>
    <row r="14" spans="1:7" ht="15.75">
      <c r="A14" s="51" t="s">
        <v>8</v>
      </c>
      <c r="B14" s="52"/>
      <c r="C14" s="3" t="s">
        <v>9</v>
      </c>
      <c r="D14" s="9" t="s">
        <v>7</v>
      </c>
      <c r="E14" s="5">
        <v>2.85</v>
      </c>
      <c r="F14" s="43">
        <f t="shared" ref="F14:F24" si="0">G14/12/2568.9</f>
        <v>0.71250000000000002</v>
      </c>
      <c r="G14" s="5">
        <f t="shared" ref="G14:G16" si="1">2568.9*E14*3</f>
        <v>21964.095000000001</v>
      </c>
    </row>
    <row r="15" spans="1:7" ht="15.75">
      <c r="A15" s="51" t="s">
        <v>22</v>
      </c>
      <c r="B15" s="52"/>
      <c r="C15" s="3" t="s">
        <v>10</v>
      </c>
      <c r="D15" s="3" t="s">
        <v>7</v>
      </c>
      <c r="E15" s="14">
        <v>7.0000000000000007E-2</v>
      </c>
      <c r="F15" s="43">
        <f t="shared" si="0"/>
        <v>1.7500000000000002E-2</v>
      </c>
      <c r="G15" s="5">
        <f t="shared" si="1"/>
        <v>539.46900000000005</v>
      </c>
    </row>
    <row r="16" spans="1:7" ht="16.5" thickBot="1">
      <c r="A16" s="53" t="s">
        <v>24</v>
      </c>
      <c r="B16" s="54"/>
      <c r="C16" s="11" t="s">
        <v>9</v>
      </c>
      <c r="D16" s="11" t="s">
        <v>7</v>
      </c>
      <c r="E16" s="11">
        <v>8.2200000000000006</v>
      </c>
      <c r="F16" s="44">
        <f t="shared" si="0"/>
        <v>2.0550000000000002</v>
      </c>
      <c r="G16" s="5">
        <f t="shared" si="1"/>
        <v>63349.074000000008</v>
      </c>
    </row>
    <row r="17" spans="1:7" s="6" customFormat="1" ht="15.75">
      <c r="A17" s="19" t="s">
        <v>23</v>
      </c>
      <c r="B17" s="24"/>
      <c r="C17" s="24"/>
      <c r="D17" s="24" t="s">
        <v>7</v>
      </c>
      <c r="E17" s="20">
        <v>0.43</v>
      </c>
      <c r="F17" s="43">
        <f t="shared" si="0"/>
        <v>0.14032043546524453</v>
      </c>
      <c r="G17" s="25">
        <v>4325.63</v>
      </c>
    </row>
    <row r="18" spans="1:7" s="6" customFormat="1" ht="16.5" thickBot="1">
      <c r="A18" s="21" t="s">
        <v>26</v>
      </c>
      <c r="B18" s="26"/>
      <c r="C18" s="26"/>
      <c r="D18" s="26" t="s">
        <v>7</v>
      </c>
      <c r="E18" s="22">
        <f>H1</f>
        <v>0</v>
      </c>
      <c r="F18" s="43">
        <f t="shared" si="0"/>
        <v>0.45519807440279236</v>
      </c>
      <c r="G18" s="27">
        <v>14032.3</v>
      </c>
    </row>
    <row r="19" spans="1:7" ht="16.5" thickBot="1">
      <c r="A19" s="55" t="s">
        <v>11</v>
      </c>
      <c r="B19" s="56"/>
      <c r="C19" s="57"/>
      <c r="D19" s="23" t="s">
        <v>7</v>
      </c>
      <c r="E19" s="17">
        <f>SUM(E13:E18)</f>
        <v>13.73</v>
      </c>
      <c r="F19" s="33">
        <f>SUM(F13:F18)</f>
        <v>3.9205185098680371</v>
      </c>
      <c r="G19" s="18">
        <f>SUM(G13:G18)</f>
        <v>120857.04000000002</v>
      </c>
    </row>
    <row r="20" spans="1:7" ht="66.75" customHeight="1" thickBot="1">
      <c r="A20" s="58" t="s">
        <v>12</v>
      </c>
      <c r="B20" s="59"/>
      <c r="C20" s="4" t="s">
        <v>13</v>
      </c>
      <c r="D20" s="8" t="s">
        <v>7</v>
      </c>
      <c r="E20" s="38">
        <v>0.4</v>
      </c>
      <c r="F20" s="44">
        <f t="shared" si="0"/>
        <v>0.11921055704776364</v>
      </c>
      <c r="G20" s="12">
        <f>SUM(E20*765.6*12)</f>
        <v>3674.88</v>
      </c>
    </row>
    <row r="21" spans="1:7" ht="16.5" thickBot="1">
      <c r="A21" s="60" t="s">
        <v>14</v>
      </c>
      <c r="B21" s="61"/>
      <c r="C21" s="61"/>
      <c r="D21" s="61"/>
      <c r="E21" s="62"/>
      <c r="F21" s="62"/>
      <c r="G21" s="63"/>
    </row>
    <row r="22" spans="1:7" ht="15.75" customHeight="1">
      <c r="A22" s="3" t="s">
        <v>15</v>
      </c>
      <c r="B22" s="45" t="s">
        <v>13</v>
      </c>
      <c r="C22" s="46"/>
      <c r="D22" s="9" t="s">
        <v>7</v>
      </c>
      <c r="E22" s="39">
        <f>G22/765.6/9</f>
        <v>0</v>
      </c>
      <c r="F22" s="44">
        <f t="shared" si="0"/>
        <v>0</v>
      </c>
      <c r="G22" s="12"/>
    </row>
    <row r="23" spans="1:7" ht="15.75">
      <c r="A23" s="3" t="s">
        <v>16</v>
      </c>
      <c r="B23" s="47"/>
      <c r="C23" s="48"/>
      <c r="D23" s="9" t="s">
        <v>7</v>
      </c>
      <c r="E23" s="15">
        <f>G23/765.6/9</f>
        <v>0</v>
      </c>
      <c r="F23" s="44">
        <f t="shared" si="0"/>
        <v>0</v>
      </c>
      <c r="G23" s="12"/>
    </row>
    <row r="24" spans="1:7" ht="34.5" customHeight="1">
      <c r="A24" s="3" t="s">
        <v>17</v>
      </c>
      <c r="B24" s="49"/>
      <c r="C24" s="50"/>
      <c r="D24" s="9" t="s">
        <v>7</v>
      </c>
      <c r="E24" s="15">
        <v>2.1</v>
      </c>
      <c r="F24" s="44">
        <f t="shared" si="0"/>
        <v>0</v>
      </c>
      <c r="G24" s="12"/>
    </row>
    <row r="25" spans="1:7" ht="32.25" thickBot="1">
      <c r="A25" s="10" t="s">
        <v>18</v>
      </c>
      <c r="B25" s="3"/>
      <c r="C25" s="3"/>
      <c r="D25" s="9" t="s">
        <v>7</v>
      </c>
      <c r="E25" s="16">
        <f>SUM(E22:E24)</f>
        <v>2.1</v>
      </c>
      <c r="F25" s="37">
        <f>SUM(F22:F24)</f>
        <v>0</v>
      </c>
      <c r="G25" s="28">
        <v>20520</v>
      </c>
    </row>
    <row r="26" spans="1:7" ht="16.5" thickBot="1">
      <c r="A26" s="3" t="s">
        <v>34</v>
      </c>
      <c r="B26" s="3"/>
      <c r="C26" s="3"/>
      <c r="D26" s="9" t="s">
        <v>7</v>
      </c>
      <c r="E26" s="13">
        <f>E19+E20+E25</f>
        <v>16.23</v>
      </c>
      <c r="F26" s="13">
        <f>F19+F20+F25</f>
        <v>4.0397290669158004</v>
      </c>
      <c r="G26" s="13">
        <f>G19+G20+G25</f>
        <v>145051.92000000004</v>
      </c>
    </row>
    <row r="27" spans="1:7" s="6" customFormat="1" ht="16.5" thickBot="1">
      <c r="A27" s="32"/>
      <c r="B27" s="32"/>
      <c r="C27" s="32"/>
      <c r="D27" s="32"/>
      <c r="E27" s="33"/>
      <c r="F27" s="33"/>
      <c r="G27" s="33"/>
    </row>
    <row r="28" spans="1:7" s="6" customFormat="1">
      <c r="A28" s="72" t="s">
        <v>27</v>
      </c>
      <c r="B28" s="73"/>
      <c r="C28" s="74"/>
      <c r="D28" s="75"/>
      <c r="E28" s="76"/>
      <c r="F28" s="76"/>
      <c r="G28" s="76"/>
    </row>
    <row r="29" spans="1:7" s="6" customFormat="1">
      <c r="A29" s="77" t="s">
        <v>28</v>
      </c>
      <c r="B29" s="78"/>
      <c r="C29" s="78"/>
      <c r="D29" s="79">
        <v>157327.79999999999</v>
      </c>
      <c r="E29" s="79"/>
      <c r="F29" s="80"/>
      <c r="G29" s="80"/>
    </row>
    <row r="30" spans="1:7" s="6" customFormat="1">
      <c r="A30" s="77" t="s">
        <v>29</v>
      </c>
      <c r="B30" s="78"/>
      <c r="C30" s="78"/>
      <c r="D30" s="79">
        <v>90382.55</v>
      </c>
      <c r="E30" s="79"/>
      <c r="F30" s="80"/>
      <c r="G30" s="80"/>
    </row>
    <row r="31" spans="1:7" s="6" customFormat="1" ht="15" customHeight="1">
      <c r="A31" s="34" t="s">
        <v>30</v>
      </c>
      <c r="B31" s="35"/>
      <c r="C31" s="36"/>
      <c r="D31" s="80">
        <f>D29-D30</f>
        <v>66945.249999999985</v>
      </c>
      <c r="E31" s="81"/>
      <c r="F31" s="81"/>
      <c r="G31" s="81"/>
    </row>
    <row r="32" spans="1:7" s="6" customFormat="1" ht="15.75" thickBot="1">
      <c r="A32" s="82" t="s">
        <v>31</v>
      </c>
      <c r="B32" s="83"/>
      <c r="C32" s="84"/>
      <c r="D32" s="85">
        <f>D30-G26+D28</f>
        <v>-54669.370000000039</v>
      </c>
      <c r="E32" s="85"/>
      <c r="F32" s="86"/>
      <c r="G32" s="86"/>
    </row>
    <row r="33" spans="1:7" s="6" customFormat="1" ht="15.75">
      <c r="A33" s="32"/>
      <c r="B33" s="32"/>
      <c r="C33" s="32"/>
      <c r="D33" s="32"/>
      <c r="E33" s="33"/>
      <c r="F33" s="33"/>
      <c r="G33" s="33"/>
    </row>
    <row r="34" spans="1:7" ht="15.75">
      <c r="A34" s="7"/>
      <c r="B34" s="7"/>
      <c r="C34" s="7"/>
      <c r="D34" s="7"/>
      <c r="E34" s="7"/>
      <c r="F34" s="30"/>
      <c r="G34" s="7"/>
    </row>
    <row r="35" spans="1:7" ht="33" customHeight="1">
      <c r="A35" s="71"/>
      <c r="B35" s="71"/>
      <c r="C35" s="71"/>
      <c r="D35" s="71"/>
      <c r="E35" s="71"/>
      <c r="F35" s="71"/>
      <c r="G35" s="71"/>
    </row>
    <row r="43" spans="1:7" ht="15.75" customHeight="1"/>
    <row r="44" spans="1:7" ht="15.75" customHeight="1"/>
    <row r="45" spans="1:7" ht="15.75" customHeight="1"/>
    <row r="54" spans="2:6">
      <c r="B54" s="6"/>
      <c r="F54"/>
    </row>
    <row r="55" spans="2:6">
      <c r="B55" s="6"/>
      <c r="F55"/>
    </row>
    <row r="56" spans="2:6">
      <c r="B56" s="6"/>
      <c r="F56"/>
    </row>
    <row r="57" spans="2:6">
      <c r="B57" s="6"/>
      <c r="F57"/>
    </row>
    <row r="58" spans="2:6" ht="15.75" customHeight="1">
      <c r="B58" s="6"/>
      <c r="F58"/>
    </row>
    <row r="59" spans="2:6">
      <c r="B59" s="6"/>
      <c r="F59"/>
    </row>
    <row r="64" spans="2:6" ht="15.75" customHeight="1"/>
    <row r="65" ht="15.75" customHeight="1"/>
    <row r="66" ht="15.75" customHeight="1"/>
    <row r="67" ht="15.75" customHeight="1"/>
    <row r="69" ht="15.75" customHeight="1"/>
    <row r="71" ht="15.75" customHeight="1"/>
  </sheetData>
  <mergeCells count="27">
    <mergeCell ref="A35:G35"/>
    <mergeCell ref="A28:C28"/>
    <mergeCell ref="D28:G28"/>
    <mergeCell ref="A29:C29"/>
    <mergeCell ref="D29:G29"/>
    <mergeCell ref="A30:C30"/>
    <mergeCell ref="D30:G30"/>
    <mergeCell ref="D31:G31"/>
    <mergeCell ref="A32:C32"/>
    <mergeCell ref="D32:G32"/>
    <mergeCell ref="A1:E1"/>
    <mergeCell ref="A4:E4"/>
    <mergeCell ref="A5:E5"/>
    <mergeCell ref="A6:E6"/>
    <mergeCell ref="A8:G8"/>
    <mergeCell ref="A7:G7"/>
    <mergeCell ref="A9:G9"/>
    <mergeCell ref="A11:B11"/>
    <mergeCell ref="A12:G12"/>
    <mergeCell ref="A13:B13"/>
    <mergeCell ref="A14:B14"/>
    <mergeCell ref="B22:C24"/>
    <mergeCell ref="A15:B15"/>
    <mergeCell ref="A16:B16"/>
    <mergeCell ref="A19:C19"/>
    <mergeCell ref="A20:B20"/>
    <mergeCell ref="A21:G21"/>
  </mergeCells>
  <pageMargins left="0.59" right="0.12" top="0.41" bottom="0.74803149606299213" header="0.16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сов 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2021-03-19T01:55:41Z</cp:lastPrinted>
  <dcterms:created xsi:type="dcterms:W3CDTF">2018-03-27T23:18:09Z</dcterms:created>
  <dcterms:modified xsi:type="dcterms:W3CDTF">2022-04-06T22:48:31Z</dcterms:modified>
</cp:coreProperties>
</file>