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а.м.29б" sheetId="18" r:id="rId1"/>
  </sheets>
  <calcPr calcId="145621"/>
</workbook>
</file>

<file path=xl/calcChain.xml><?xml version="1.0" encoding="utf-8"?>
<calcChain xmlns="http://schemas.openxmlformats.org/spreadsheetml/2006/main">
  <c r="F23" i="18"/>
  <c r="F24"/>
  <c r="F22"/>
  <c r="F25" s="1"/>
  <c r="F20"/>
  <c r="F17" l="1"/>
  <c r="F18"/>
  <c r="F13"/>
  <c r="D31"/>
  <c r="F19" l="1"/>
  <c r="F26" s="1"/>
  <c r="E18"/>
  <c r="E17"/>
  <c r="G16"/>
  <c r="F16" s="1"/>
  <c r="G15"/>
  <c r="F15" s="1"/>
  <c r="G14"/>
  <c r="F14" s="1"/>
  <c r="E25" l="1"/>
  <c r="G25" l="1"/>
  <c r="E19" l="1"/>
  <c r="E26" s="1"/>
  <c r="G19"/>
  <c r="G26" s="1"/>
  <c r="D32" s="1"/>
</calcChain>
</file>

<file path=xl/sharedStrings.xml><?xml version="1.0" encoding="utf-8"?>
<sst xmlns="http://schemas.openxmlformats.org/spreadsheetml/2006/main" count="55" uniqueCount="41">
  <si>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</si>
  <si>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</si>
  <si>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</si>
  <si>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</si>
  <si>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</si>
  <si>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</si>
  <si>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</si>
  <si>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</si>
  <si>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</si>
  <si>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</si>
  <si>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</si>
  <si>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</si>
  <si>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</si>
  <si>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</si>
  <si>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</si>
  <si>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</si>
  <si>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</si>
  <si>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</si>
  <si>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</si>
  <si>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</si>
  <si>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</si>
  <si>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29 Б, ул. А. Матросова, S общ. 2176,3 м2 </t>
  </si>
  <si>
    <t>Дератизация</t>
  </si>
  <si>
    <t>Содержание ОИ вода</t>
  </si>
  <si>
    <t>Содержание ОИ эл.эн</t>
  </si>
  <si>
    <t>Собственник помещений именуемый в дальнейшем «Заказчик», в лице Казаковой Натальи Васильевны- председателя совета дома, являющего собственником кв. № 33, находящейся в данном многоквартирном доме, действующего на основании Протокола №1 от 28.03.2019г, с одной стороны, и ООО «Корсаков Плюс», именуемое в дальнейшем «Исполнитель», в лице генерального директораЯшуниной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</si>
  <si>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</si>
  <si>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</si>
  <si>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</si>
  <si>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</si>
  <si>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</si>
  <si>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</si>
  <si>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</si>
  <si>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</si>
  <si>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 xml:space="preserve"> 2 раза в неделю</t>
  </si>
  <si>
    <t xml:space="preserve">4 раза в год </t>
  </si>
  <si>
    <t>св.норма</t>
  </si>
  <si>
    <t>г. Корсаков                                                                                                                       «___»________20___г.</t>
  </si>
  <si>
    <t>Утверждаю ________Е.В. Яшунина</t>
  </si>
  <si>
    <t>Генеральный директор ООО "Корсаков Плюс"</t>
  </si>
  <si>
    <t xml:space="preserve">2.   Всего за период с 01.01.2021 г. по 31.12.2021 г. выполнено работ на общую сумму666337,64 рублей (шестьсот шестьдесят шесть тысяч триста тридцать семь руб. 64 коп.)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</si>
</sst>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wrapText="1"/>
    </xf>
    <xf numFmtId="0" fontId="1" fillId="0" borderId="3" xfId="0" applyFont="1" applyBorder="1"/>
    <xf numFmtId="2" fontId="1" fillId="0" borderId="4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1" fillId="0" borderId="6" xfId="0" applyNumberFormat="1" applyFont="1" applyBorder="1"/>
    <xf numFmtId="2" fontId="2" fillId="0" borderId="15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0" fillId="0" borderId="0" xfId="0" applyNumberFormat="1"/>
    <xf numFmtId="2" fontId="1" fillId="0" borderId="1" xfId="0" applyNumberFormat="1" applyFont="1" applyFill="1" applyBorder="1"/>
    <xf numFmtId="2" fontId="1" fillId="0" borderId="9" xfId="0" applyNumberFormat="1" applyFont="1" applyFill="1" applyBorder="1"/>
    <xf numFmtId="2" fontId="1" fillId="0" borderId="10" xfId="0" applyNumberFormat="1" applyFont="1" applyFill="1" applyBorder="1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/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32" xfId="0" applyNumberFormat="1" applyFont="1" applyBorder="1"/>
    <xf numFmtId="2" fontId="2" fillId="0" borderId="1" xfId="0" applyNumberFormat="1" applyFont="1" applyBorder="1"/>
    <xf numFmtId="164" fontId="2" fillId="0" borderId="32" xfId="0" applyNumberFormat="1" applyFont="1" applyBorder="1"/>
    <xf numFmtId="164" fontId="2" fillId="0" borderId="1" xfId="0" applyNumberFormat="1" applyFont="1" applyBorder="1"/>
    <xf numFmtId="2" fontId="2" fillId="0" borderId="16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1" fillId="2" borderId="4" xfId="0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4" fontId="4" fillId="0" borderId="29" xfId="0" applyNumberFormat="1" applyFont="1" applyBorder="1" applyAlignment="1">
      <alignment horizontal="center" vertical="top" wrapText="1"/>
    </xf>
    <xf numFmtId="4" fontId="4" fillId="0" borderId="30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topLeftCell="A35" workbookViewId="0">
      <selection activeCell="E41" sqref="E41"/>
    </sheetView>
  </sheetViews>
  <sheetFormatPr defaultRowHeight="15"/>
  <cols>
    <col min="1" max="1" width="48.85546875" style="2" customWidth="1"/>
    <col min="2" max="2" width="0.28515625" style="2" customWidth="1"/>
    <col min="3" max="3" width="23.28515625" style="2" customWidth="1"/>
    <col min="4" max="4" width="10.7109375" style="2" customWidth="1"/>
    <col min="5" max="5" width="22.42578125" style="2" customWidth="1"/>
    <col min="6" max="6" width="22.42578125" style="7" customWidth="1"/>
    <col min="7" max="7" width="20.85546875" style="2" customWidth="1"/>
    <col min="8" max="8" width="0.140625" style="2" customWidth="1"/>
    <col min="9" max="9" width="17.28515625" style="2" customWidth="1"/>
    <col min="10" max="16384" width="9.140625" style="2"/>
  </cols>
  <sheetData>
    <row r="1" spans="1:9" ht="15.75">
      <c r="A1" s="38" t="s">
        <v>0</v>
      </c>
      <c r="B1" s="38"/>
      <c r="C1" s="38"/>
      <c r="D1" s="38"/>
      <c r="E1" s="38"/>
      <c r="F1" s="38"/>
      <c r="G1" s="39"/>
    </row>
    <row r="2" spans="1:9" s="7" customFormat="1" ht="15.75">
      <c r="A2" s="35"/>
      <c r="B2" s="35"/>
      <c r="C2" s="35"/>
      <c r="D2" s="35"/>
      <c r="E2" s="35"/>
      <c r="F2" s="35" t="s">
        <v>38</v>
      </c>
      <c r="G2" s="36"/>
    </row>
    <row r="3" spans="1:9" ht="15.75">
      <c r="A3" s="8"/>
      <c r="B3" s="8"/>
      <c r="C3" s="8"/>
      <c r="D3" s="8"/>
      <c r="E3" s="8"/>
      <c r="F3" s="24" t="s">
        <v>39</v>
      </c>
      <c r="G3" s="8"/>
    </row>
    <row r="4" spans="1:9" ht="15.75">
      <c r="A4" s="40" t="s">
        <v>37</v>
      </c>
      <c r="B4" s="40"/>
      <c r="C4" s="40"/>
      <c r="D4" s="40"/>
      <c r="E4" s="40"/>
      <c r="F4" s="40"/>
      <c r="G4" s="41"/>
    </row>
    <row r="5" spans="1:9" ht="15.75">
      <c r="A5" s="45"/>
      <c r="B5" s="45"/>
      <c r="C5" s="45"/>
      <c r="D5" s="45"/>
      <c r="E5" s="45"/>
      <c r="F5" s="24"/>
      <c r="G5" s="8"/>
    </row>
    <row r="6" spans="1:9" ht="15.75">
      <c r="A6" s="42" t="s">
        <v>20</v>
      </c>
      <c r="B6" s="42"/>
      <c r="C6" s="42"/>
      <c r="D6" s="42"/>
      <c r="E6" s="42"/>
      <c r="F6" s="42"/>
      <c r="G6" s="41"/>
    </row>
    <row r="7" spans="1:9" ht="45.75" customHeight="1">
      <c r="A7" s="52" t="s">
        <v>21</v>
      </c>
      <c r="B7" s="52"/>
      <c r="C7" s="52"/>
      <c r="D7" s="52"/>
      <c r="E7" s="52"/>
      <c r="F7" s="52"/>
      <c r="G7" s="52"/>
    </row>
    <row r="8" spans="1:9" ht="83.25" customHeight="1">
      <c r="A8" s="46" t="s">
        <v>25</v>
      </c>
      <c r="B8" s="46"/>
      <c r="C8" s="46"/>
      <c r="D8" s="46"/>
      <c r="E8" s="46"/>
      <c r="F8" s="46"/>
      <c r="G8" s="46"/>
    </row>
    <row r="9" spans="1:9" ht="51" customHeight="1">
      <c r="A9" s="46" t="s">
        <v>19</v>
      </c>
      <c r="B9" s="46"/>
      <c r="C9" s="46"/>
      <c r="D9" s="46"/>
      <c r="E9" s="46"/>
      <c r="F9" s="46"/>
      <c r="G9" s="46"/>
    </row>
    <row r="10" spans="1:9" ht="15.75">
      <c r="A10" s="8"/>
      <c r="B10" s="8"/>
      <c r="C10" s="8"/>
      <c r="D10" s="8"/>
      <c r="E10" s="8"/>
      <c r="F10" s="24"/>
      <c r="G10" s="8"/>
    </row>
    <row r="11" spans="1:9" s="1" customFormat="1" ht="63">
      <c r="A11" s="47" t="s">
        <v>1</v>
      </c>
      <c r="B11" s="48"/>
      <c r="C11" s="3" t="s">
        <v>2</v>
      </c>
      <c r="D11" s="3" t="s">
        <v>3</v>
      </c>
      <c r="E11" s="3" t="s">
        <v>32</v>
      </c>
      <c r="F11" s="3" t="s">
        <v>33</v>
      </c>
      <c r="G11" s="3" t="s">
        <v>18</v>
      </c>
    </row>
    <row r="12" spans="1:9" ht="15.75">
      <c r="A12" s="49" t="s">
        <v>4</v>
      </c>
      <c r="B12" s="50"/>
      <c r="C12" s="50"/>
      <c r="D12" s="50"/>
      <c r="E12" s="50"/>
      <c r="F12" s="50"/>
      <c r="G12" s="51"/>
    </row>
    <row r="13" spans="1:9" ht="15.75">
      <c r="A13" s="43" t="s">
        <v>5</v>
      </c>
      <c r="B13" s="44"/>
      <c r="C13" s="4" t="s">
        <v>34</v>
      </c>
      <c r="D13" s="4" t="s">
        <v>6</v>
      </c>
      <c r="E13" s="22">
        <v>2.54</v>
      </c>
      <c r="F13" s="22">
        <f>G13/12/2176.3</f>
        <v>2.680490588001041</v>
      </c>
      <c r="G13" s="21">
        <v>70002.62</v>
      </c>
    </row>
    <row r="14" spans="1:9" ht="15.75">
      <c r="A14" s="43" t="s">
        <v>7</v>
      </c>
      <c r="B14" s="44"/>
      <c r="C14" s="4" t="s">
        <v>8</v>
      </c>
      <c r="D14" s="9" t="s">
        <v>6</v>
      </c>
      <c r="E14" s="21">
        <v>5.57</v>
      </c>
      <c r="F14" s="22">
        <f t="shared" ref="F14:F18" si="0">G14/12/2176.3</f>
        <v>5.57</v>
      </c>
      <c r="G14" s="21">
        <f>2176.3*E14*12</f>
        <v>145463.89200000002</v>
      </c>
    </row>
    <row r="15" spans="1:9" ht="15.75">
      <c r="A15" s="43" t="s">
        <v>22</v>
      </c>
      <c r="B15" s="44"/>
      <c r="C15" s="4" t="s">
        <v>35</v>
      </c>
      <c r="D15" s="4" t="s">
        <v>6</v>
      </c>
      <c r="E15" s="23">
        <v>0.11</v>
      </c>
      <c r="F15" s="22">
        <f t="shared" si="0"/>
        <v>0.11</v>
      </c>
      <c r="G15" s="21">
        <f>2176.3*E15*12</f>
        <v>2872.7160000000003</v>
      </c>
    </row>
    <row r="16" spans="1:9" ht="15.75">
      <c r="A16" s="43" t="s">
        <v>9</v>
      </c>
      <c r="B16" s="44"/>
      <c r="C16" s="4" t="s">
        <v>8</v>
      </c>
      <c r="D16" s="4" t="s">
        <v>6</v>
      </c>
      <c r="E16" s="21">
        <v>4.84</v>
      </c>
      <c r="F16" s="22">
        <f t="shared" si="0"/>
        <v>4.84</v>
      </c>
      <c r="G16" s="21">
        <f>2176.3*E16*12</f>
        <v>126399.50400000002</v>
      </c>
      <c r="I16" s="20"/>
    </row>
    <row r="17" spans="1:8" s="7" customFormat="1" ht="15.75">
      <c r="A17" s="4" t="s">
        <v>23</v>
      </c>
      <c r="B17" s="12"/>
      <c r="C17" s="10"/>
      <c r="D17" s="4" t="s">
        <v>6</v>
      </c>
      <c r="E17" s="6">
        <f>G17/12/2176.3</f>
        <v>0.26461004150775774</v>
      </c>
      <c r="F17" s="22">
        <f t="shared" si="0"/>
        <v>0.26461004150775774</v>
      </c>
      <c r="G17" s="4">
        <v>6910.45</v>
      </c>
    </row>
    <row r="18" spans="1:8" s="7" customFormat="1" ht="16.5" thickBot="1">
      <c r="A18" s="4" t="s">
        <v>24</v>
      </c>
      <c r="B18" s="12"/>
      <c r="C18" s="10"/>
      <c r="D18" s="4" t="s">
        <v>6</v>
      </c>
      <c r="E18" s="6">
        <f>G18/12/2176.3</f>
        <v>1.0949126192773666</v>
      </c>
      <c r="F18" s="22">
        <f t="shared" si="0"/>
        <v>1.0949126192773666</v>
      </c>
      <c r="G18" s="4">
        <v>28594.3</v>
      </c>
    </row>
    <row r="19" spans="1:8" ht="16.5" thickBot="1">
      <c r="A19" s="73" t="s">
        <v>10</v>
      </c>
      <c r="B19" s="74"/>
      <c r="C19" s="75"/>
      <c r="D19" s="9" t="s">
        <v>6</v>
      </c>
      <c r="E19" s="30">
        <f>SUM(E13:E18)</f>
        <v>14.419522660785123</v>
      </c>
      <c r="F19" s="31">
        <f>SUM(F13:F18)</f>
        <v>14.560013248786165</v>
      </c>
      <c r="G19" s="13">
        <f>SUM(G13:G18)</f>
        <v>380243.48200000002</v>
      </c>
    </row>
    <row r="20" spans="1:8" ht="63.75" customHeight="1" thickBot="1">
      <c r="A20" s="76" t="s">
        <v>11</v>
      </c>
      <c r="B20" s="77"/>
      <c r="C20" s="5" t="s">
        <v>12</v>
      </c>
      <c r="D20" s="9" t="s">
        <v>6</v>
      </c>
      <c r="E20" s="32">
        <v>4.84</v>
      </c>
      <c r="F20" s="33">
        <f>G20/12/2176.3</f>
        <v>7.899110110432078</v>
      </c>
      <c r="G20" s="37">
        <v>206290</v>
      </c>
    </row>
    <row r="21" spans="1:8" ht="16.5" thickBot="1">
      <c r="A21" s="78" t="s">
        <v>13</v>
      </c>
      <c r="B21" s="79"/>
      <c r="C21" s="79"/>
      <c r="D21" s="79"/>
      <c r="E21" s="79"/>
      <c r="F21" s="79"/>
      <c r="G21" s="80"/>
    </row>
    <row r="22" spans="1:8" ht="15.75">
      <c r="A22" s="4" t="s">
        <v>14</v>
      </c>
      <c r="B22" s="81" t="s">
        <v>12</v>
      </c>
      <c r="C22" s="82"/>
      <c r="D22" s="9" t="s">
        <v>6</v>
      </c>
      <c r="E22" s="34">
        <v>1.82</v>
      </c>
      <c r="F22" s="33">
        <f>G22/12/2176.3</f>
        <v>0.62809814823323984</v>
      </c>
      <c r="G22" s="13">
        <v>16403.16</v>
      </c>
      <c r="H22" s="2" t="s">
        <v>36</v>
      </c>
    </row>
    <row r="23" spans="1:8" ht="15.75">
      <c r="A23" s="4" t="s">
        <v>15</v>
      </c>
      <c r="B23" s="83"/>
      <c r="C23" s="84"/>
      <c r="D23" s="9" t="s">
        <v>6</v>
      </c>
      <c r="E23" s="14">
        <v>2.06</v>
      </c>
      <c r="F23" s="33">
        <f t="shared" ref="F23:F24" si="1">G23/12/2176.3</f>
        <v>0.18000735192758349</v>
      </c>
      <c r="G23" s="13">
        <v>4701</v>
      </c>
    </row>
    <row r="24" spans="1:8" ht="16.5" thickBot="1">
      <c r="A24" s="4" t="s">
        <v>16</v>
      </c>
      <c r="B24" s="83"/>
      <c r="C24" s="84"/>
      <c r="D24" s="9" t="s">
        <v>6</v>
      </c>
      <c r="E24" s="15">
        <v>2.42</v>
      </c>
      <c r="F24" s="33">
        <f t="shared" si="1"/>
        <v>2.2476986935012024</v>
      </c>
      <c r="G24" s="13">
        <v>58700</v>
      </c>
    </row>
    <row r="25" spans="1:8" ht="32.25" thickBot="1">
      <c r="A25" s="11" t="s">
        <v>17</v>
      </c>
      <c r="B25" s="4"/>
      <c r="C25" s="4"/>
      <c r="D25" s="9" t="s">
        <v>6</v>
      </c>
      <c r="E25" s="18">
        <f>SUM(E22:E24)</f>
        <v>6.3</v>
      </c>
      <c r="F25" s="26">
        <f>SUM(F22:F24)</f>
        <v>3.0558041936620257</v>
      </c>
      <c r="G25" s="16">
        <f>SUM(G22:G24)</f>
        <v>79804.160000000003</v>
      </c>
    </row>
    <row r="26" spans="1:8" ht="16.5" thickBot="1">
      <c r="A26" s="4" t="s">
        <v>26</v>
      </c>
      <c r="B26" s="4"/>
      <c r="C26" s="4"/>
      <c r="D26" s="9" t="s">
        <v>6</v>
      </c>
      <c r="E26" s="19">
        <f>E19+E20+E25</f>
        <v>25.559522660785124</v>
      </c>
      <c r="F26" s="19">
        <f>F19+F20+F25</f>
        <v>25.51492755288027</v>
      </c>
      <c r="G26" s="17">
        <f>G19+G20+G25</f>
        <v>666337.64200000011</v>
      </c>
    </row>
    <row r="27" spans="1:8" s="7" customFormat="1" ht="16.5" thickBot="1">
      <c r="A27" s="25"/>
      <c r="B27" s="25"/>
      <c r="C27" s="25"/>
      <c r="D27" s="25"/>
      <c r="E27" s="26"/>
      <c r="F27" s="26"/>
      <c r="G27" s="26"/>
    </row>
    <row r="28" spans="1:8" s="7" customFormat="1">
      <c r="A28" s="54" t="s">
        <v>27</v>
      </c>
      <c r="B28" s="55"/>
      <c r="C28" s="56"/>
      <c r="D28" s="57">
        <v>-285591.90000000002</v>
      </c>
      <c r="E28" s="58"/>
      <c r="F28" s="58"/>
      <c r="G28" s="58"/>
      <c r="H28" s="59"/>
    </row>
    <row r="29" spans="1:8" s="7" customFormat="1">
      <c r="A29" s="60" t="s">
        <v>28</v>
      </c>
      <c r="B29" s="61"/>
      <c r="C29" s="61"/>
      <c r="D29" s="62">
        <v>864258.92</v>
      </c>
      <c r="E29" s="62"/>
      <c r="F29" s="63"/>
      <c r="G29" s="63"/>
      <c r="H29" s="64"/>
    </row>
    <row r="30" spans="1:8" s="7" customFormat="1">
      <c r="A30" s="60" t="s">
        <v>29</v>
      </c>
      <c r="B30" s="61"/>
      <c r="C30" s="61"/>
      <c r="D30" s="62">
        <v>671299.57</v>
      </c>
      <c r="E30" s="62"/>
      <c r="F30" s="63"/>
      <c r="G30" s="63"/>
      <c r="H30" s="64"/>
    </row>
    <row r="31" spans="1:8" s="7" customFormat="1" ht="30">
      <c r="A31" s="27" t="s">
        <v>30</v>
      </c>
      <c r="B31" s="28"/>
      <c r="C31" s="29"/>
      <c r="D31" s="63">
        <f>D29-D30</f>
        <v>192959.35000000009</v>
      </c>
      <c r="E31" s="65"/>
      <c r="F31" s="65"/>
      <c r="G31" s="65"/>
      <c r="H31" s="66"/>
    </row>
    <row r="32" spans="1:8" s="7" customFormat="1" ht="15.75" thickBot="1">
      <c r="A32" s="67" t="s">
        <v>31</v>
      </c>
      <c r="B32" s="68"/>
      <c r="C32" s="69"/>
      <c r="D32" s="70">
        <f>D30-G26+D28</f>
        <v>-280629.97200000018</v>
      </c>
      <c r="E32" s="70"/>
      <c r="F32" s="71"/>
      <c r="G32" s="71"/>
      <c r="H32" s="72"/>
    </row>
    <row r="33" spans="1:7" s="7" customFormat="1" ht="15.75">
      <c r="A33" s="25"/>
      <c r="B33" s="25"/>
      <c r="C33" s="25"/>
      <c r="D33" s="25"/>
      <c r="E33" s="26"/>
      <c r="F33" s="26"/>
      <c r="G33" s="26"/>
    </row>
    <row r="34" spans="1:7" ht="15.75">
      <c r="A34" s="8"/>
      <c r="B34" s="8"/>
      <c r="C34" s="8"/>
      <c r="D34" s="8"/>
      <c r="E34" s="8"/>
      <c r="F34" s="24"/>
      <c r="G34" s="8"/>
    </row>
    <row r="35" spans="1:7" ht="33" customHeight="1">
      <c r="A35" s="53" t="s">
        <v>40</v>
      </c>
      <c r="B35" s="53"/>
      <c r="C35" s="53"/>
      <c r="D35" s="53"/>
      <c r="E35" s="53"/>
      <c r="F35" s="53"/>
      <c r="G35" s="53"/>
    </row>
    <row r="36" spans="1:7" ht="15.75">
      <c r="A36" s="8"/>
      <c r="B36" s="8"/>
      <c r="C36" s="8"/>
      <c r="D36" s="8"/>
      <c r="E36" s="8"/>
      <c r="F36" s="24"/>
      <c r="G36" s="8"/>
    </row>
    <row r="38" spans="1:7" s="7" customFormat="1"/>
    <row r="39" spans="1:7" s="7" customFormat="1"/>
    <row r="40" spans="1:7" s="7" customFormat="1"/>
    <row r="41" spans="1:7" s="7" customFormat="1"/>
    <row r="42" spans="1:7" s="7" customFormat="1"/>
    <row r="43" spans="1:7" s="7" customFormat="1"/>
    <row r="44" spans="1:7" s="7" customFormat="1"/>
    <row r="45" spans="1:7" s="7" customFormat="1"/>
    <row r="46" spans="1:7">
      <c r="C46" s="7"/>
      <c r="F46" s="2"/>
    </row>
    <row r="47" spans="1:7">
      <c r="C47" s="7"/>
      <c r="F47" s="2"/>
    </row>
    <row r="48" spans="1:7">
      <c r="C48" s="7"/>
      <c r="F48" s="2"/>
    </row>
    <row r="49" spans="3:6">
      <c r="C49" s="7"/>
      <c r="F49" s="2"/>
    </row>
    <row r="50" spans="3:6">
      <c r="C50" s="7"/>
      <c r="F50" s="2"/>
    </row>
    <row r="51" spans="3:6">
      <c r="C51" s="7"/>
      <c r="F51" s="2"/>
    </row>
    <row r="52" spans="3:6">
      <c r="C52" s="7"/>
      <c r="F52" s="2"/>
    </row>
    <row r="53" spans="3:6">
      <c r="C53" s="7"/>
      <c r="F53" s="2"/>
    </row>
    <row r="54" spans="3:6">
      <c r="C54" s="7"/>
      <c r="F54" s="2"/>
    </row>
    <row r="55" spans="3:6">
      <c r="C55" s="7"/>
      <c r="F55" s="2"/>
    </row>
  </sheetData>
  <mergeCells count="27">
    <mergeCell ref="A16:B16"/>
    <mergeCell ref="A19:C19"/>
    <mergeCell ref="A20:B20"/>
    <mergeCell ref="A21:G21"/>
    <mergeCell ref="B22:C24"/>
    <mergeCell ref="A35:G35"/>
    <mergeCell ref="A28:C28"/>
    <mergeCell ref="D28:H28"/>
    <mergeCell ref="A29:C29"/>
    <mergeCell ref="D29:H29"/>
    <mergeCell ref="A30:C30"/>
    <mergeCell ref="D30:H30"/>
    <mergeCell ref="D31:H31"/>
    <mergeCell ref="A32:C32"/>
    <mergeCell ref="D32:H32"/>
    <mergeCell ref="A1:G1"/>
    <mergeCell ref="A4:G4"/>
    <mergeCell ref="A6:G6"/>
    <mergeCell ref="A15:B15"/>
    <mergeCell ref="A5:E5"/>
    <mergeCell ref="A8:G8"/>
    <mergeCell ref="A9:G9"/>
    <mergeCell ref="A11:B11"/>
    <mergeCell ref="A12:G12"/>
    <mergeCell ref="A13:B13"/>
    <mergeCell ref="A14:B14"/>
    <mergeCell ref="A7:G7"/>
  </mergeCells>
  <pageMargins left="0.22" right="0.11" top="0.39" bottom="0.74803149606299213" header="0.16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а.м.29б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2022-04-06T22:08:16Z</dcterms:modified>
</cp:coreProperties>
</file>