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 15" sheetId="8" r:id="rId1"/>
  </sheets>
  <calcPr calcId="145621"/>
</workbook>
</file>

<file path=xl/calcChain.xml><?xml version="1.0" encoding="utf-8"?>
<calcChain xmlns="http://schemas.openxmlformats.org/spreadsheetml/2006/main">
  <c r="F15" i="8"/>
  <c r="F18"/>
  <c r="F19"/>
  <c r="F21" l="1"/>
  <c r="F24"/>
  <c r="F25"/>
  <c r="F23"/>
  <c r="F26" s="1"/>
  <c r="D31"/>
  <c r="E19" l="1"/>
  <c r="E18"/>
  <c r="G17" l="1"/>
  <c r="F17" s="1"/>
  <c r="G16"/>
  <c r="F16" s="1"/>
  <c r="G14"/>
  <c r="F14" s="1"/>
  <c r="F20" s="1"/>
  <c r="F27" s="1"/>
  <c r="G26"/>
  <c r="E20"/>
  <c r="G20" l="1"/>
  <c r="G27" s="1"/>
  <c r="D32" s="1"/>
  <c r="E26"/>
  <c r="E27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<sst xmlns="http://schemas.openxmlformats.org/spreadsheetml/2006/main" count="54" uniqueCount="40">
  <si>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</si>
  <si>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</si>
  <si>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</si>
  <si>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</si>
  <si>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</si>
  <si>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</si>
  <si>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</si>
  <si>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</si>
  <si>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</si>
  <si>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</si>
  <si>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</si>
  <si>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</si>
  <si>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</si>
  <si>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</si>
  <si>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</si>
  <si>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</si>
  <si>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</si>
  <si>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</si>
  <si>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</si>
  <si>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</si>
  <si>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</si>
  <si>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</si>
  <si>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</si>
  <si>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</si>
  <si>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</si>
  <si>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</si>
  <si>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                                   «___»________20___г.</t>
  </si>
  <si>
    <t xml:space="preserve">Приемки оказанных услуг и выполненных работ по содержанию и текущему ремонту общего имущества в многоквартирном доме № 17, ул. Нагорная, S общ. 1137,9 м2 </t>
  </si>
  <si>
    <t>Собственник помещений именуемый в дальнейшем «Заказчик», в лице Мещерякова Павла Александровича - председателя совета дома, являющего собственником кв. №22, находящейся в данном многоквартирном доме, действующего на основании Протокола №1 от 01.03.2018г,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</si>
  <si>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</si>
  <si>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</si>
  <si>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</si>
  <si>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</si>
  <si>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</si>
  <si>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</si>
  <si>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</si>
  <si>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</si>
  <si>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Утверждаю _________Е.В. Яшунина</t>
  </si>
  <si>
    <t>Генеральный директор ООО "Корсаков Плюс"</t>
  </si>
  <si>
    <t>2.   Всего за период с 01.01.2021 г. по 31.12.2021 г. выполнено работ на общую сумму 363876,33 рублей (триста шестьдесят три тысячи восемьсот семьдесят шессть руб. 33 коп.)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</si>
</sst>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2" fontId="1" fillId="0" borderId="4" xfId="0" applyNumberFormat="1" applyFont="1" applyFill="1" applyBorder="1"/>
    <xf numFmtId="2" fontId="2" fillId="0" borderId="9" xfId="0" applyNumberFormat="1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18" xfId="0" applyNumberFormat="1" applyFont="1" applyBorder="1" applyAlignment="1">
      <alignment horizontal="right"/>
    </xf>
    <xf numFmtId="0" fontId="1" fillId="0" borderId="0" xfId="0" applyFont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3" xfId="0" applyNumberFormat="1" applyFont="1" applyBorder="1"/>
    <xf numFmtId="2" fontId="2" fillId="0" borderId="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9" xfId="0" applyNumberFormat="1" applyFont="1" applyBorder="1"/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3"/>
  <sheetViews>
    <sheetView tabSelected="1" topLeftCell="A20" workbookViewId="0">
      <selection activeCell="A46" sqref="A46:C53"/>
    </sheetView>
  </sheetViews>
  <sheetFormatPr defaultRowHeight="1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8" max="8" width="9.5703125" bestFit="1" customWidth="1"/>
  </cols>
  <sheetData>
    <row r="1" spans="1:7" ht="15.75">
      <c r="A1" s="66" t="s">
        <v>0</v>
      </c>
      <c r="B1" s="66"/>
      <c r="C1" s="66"/>
      <c r="D1" s="66"/>
      <c r="E1" s="66"/>
      <c r="F1" s="66"/>
      <c r="G1" s="67"/>
    </row>
    <row r="2" spans="1:7" s="6" customFormat="1" ht="15.75">
      <c r="A2" s="39"/>
      <c r="B2" s="39"/>
      <c r="C2" s="39"/>
      <c r="D2" s="39"/>
      <c r="E2" s="39"/>
      <c r="F2" s="39" t="s">
        <v>37</v>
      </c>
      <c r="G2" s="40"/>
    </row>
    <row r="3" spans="1:7" s="6" customFormat="1" ht="15.75">
      <c r="A3" s="39"/>
      <c r="B3" s="39"/>
      <c r="C3" s="39"/>
      <c r="D3" s="39"/>
      <c r="E3" s="39"/>
      <c r="F3" s="39" t="s">
        <v>38</v>
      </c>
      <c r="G3" s="40"/>
    </row>
    <row r="4" spans="1:7" ht="15.75">
      <c r="A4" s="24"/>
      <c r="B4" s="24"/>
      <c r="C4" s="24"/>
      <c r="D4" s="24"/>
      <c r="E4" s="24"/>
      <c r="F4" s="33"/>
      <c r="G4" s="24"/>
    </row>
    <row r="5" spans="1:7" ht="15.75">
      <c r="A5" s="68" t="s">
        <v>26</v>
      </c>
      <c r="B5" s="68"/>
      <c r="C5" s="68"/>
      <c r="D5" s="68"/>
      <c r="E5" s="68"/>
      <c r="F5" s="68"/>
      <c r="G5" s="69"/>
    </row>
    <row r="6" spans="1:7" ht="15.75">
      <c r="A6" s="64"/>
      <c r="B6" s="64"/>
      <c r="C6" s="64"/>
      <c r="D6" s="64"/>
      <c r="E6" s="64"/>
      <c r="F6" s="33"/>
      <c r="G6" s="24"/>
    </row>
    <row r="7" spans="1:7" ht="15.75">
      <c r="A7" s="70" t="s">
        <v>21</v>
      </c>
      <c r="B7" s="70"/>
      <c r="C7" s="70"/>
      <c r="D7" s="70"/>
      <c r="E7" s="70"/>
      <c r="F7" s="70"/>
      <c r="G7" s="69"/>
    </row>
    <row r="8" spans="1:7" ht="45.75" customHeight="1">
      <c r="A8" s="65" t="s">
        <v>27</v>
      </c>
      <c r="B8" s="65"/>
      <c r="C8" s="65"/>
      <c r="D8" s="65"/>
      <c r="E8" s="65"/>
      <c r="F8" s="65"/>
      <c r="G8" s="65"/>
    </row>
    <row r="9" spans="1:7" ht="81.75" customHeight="1">
      <c r="A9" s="78" t="s">
        <v>28</v>
      </c>
      <c r="B9" s="78"/>
      <c r="C9" s="78"/>
      <c r="D9" s="78"/>
      <c r="E9" s="78"/>
      <c r="F9" s="78"/>
      <c r="G9" s="78"/>
    </row>
    <row r="10" spans="1:7" ht="51" customHeight="1">
      <c r="A10" s="78" t="s">
        <v>20</v>
      </c>
      <c r="B10" s="78"/>
      <c r="C10" s="78"/>
      <c r="D10" s="78"/>
      <c r="E10" s="78"/>
      <c r="F10" s="78"/>
      <c r="G10" s="78"/>
    </row>
    <row r="11" spans="1:7" ht="15.75">
      <c r="A11" s="24"/>
      <c r="B11" s="24"/>
      <c r="C11" s="24"/>
      <c r="D11" s="24"/>
      <c r="E11" s="24"/>
      <c r="F11" s="33"/>
      <c r="G11" s="24"/>
    </row>
    <row r="12" spans="1:7" s="1" customFormat="1" ht="63">
      <c r="A12" s="79" t="s">
        <v>1</v>
      </c>
      <c r="B12" s="80"/>
      <c r="C12" s="2" t="s">
        <v>2</v>
      </c>
      <c r="D12" s="2" t="s">
        <v>3</v>
      </c>
      <c r="E12" s="2" t="s">
        <v>35</v>
      </c>
      <c r="F12" s="2" t="s">
        <v>36</v>
      </c>
      <c r="G12" s="2" t="s">
        <v>19</v>
      </c>
    </row>
    <row r="13" spans="1:7" ht="15.75">
      <c r="A13" s="81" t="s">
        <v>4</v>
      </c>
      <c r="B13" s="82"/>
      <c r="C13" s="82"/>
      <c r="D13" s="82"/>
      <c r="E13" s="82"/>
      <c r="F13" s="82"/>
      <c r="G13" s="83"/>
    </row>
    <row r="14" spans="1:7" ht="15.75">
      <c r="A14" s="71" t="s">
        <v>5</v>
      </c>
      <c r="B14" s="72"/>
      <c r="C14" s="3" t="s">
        <v>6</v>
      </c>
      <c r="D14" s="3" t="s">
        <v>7</v>
      </c>
      <c r="E14" s="7">
        <v>2.62</v>
      </c>
      <c r="F14" s="7">
        <f>G14/12/1137.9</f>
        <v>2.62</v>
      </c>
      <c r="G14" s="5">
        <f>1137.9*E14*12</f>
        <v>35775.576000000001</v>
      </c>
    </row>
    <row r="15" spans="1:7" ht="15.75">
      <c r="A15" s="71" t="s">
        <v>8</v>
      </c>
      <c r="B15" s="72"/>
      <c r="C15" s="3" t="s">
        <v>9</v>
      </c>
      <c r="D15" s="25" t="s">
        <v>7</v>
      </c>
      <c r="E15" s="5">
        <v>3.64</v>
      </c>
      <c r="F15" s="11">
        <f t="shared" ref="F15:F19" si="0">G15/12/1137.9</f>
        <v>5.251154905234789</v>
      </c>
      <c r="G15" s="9">
        <v>71703.47</v>
      </c>
    </row>
    <row r="16" spans="1:7" ht="15.75">
      <c r="A16" s="71" t="s">
        <v>22</v>
      </c>
      <c r="B16" s="72"/>
      <c r="C16" s="3" t="s">
        <v>25</v>
      </c>
      <c r="D16" s="3" t="s">
        <v>7</v>
      </c>
      <c r="E16" s="13">
        <v>0.39</v>
      </c>
      <c r="F16" s="7">
        <f t="shared" si="0"/>
        <v>0.39000000000000007</v>
      </c>
      <c r="G16" s="5">
        <f>1137.9*E16*12</f>
        <v>5325.3720000000012</v>
      </c>
    </row>
    <row r="17" spans="1:7" ht="16.5" thickBot="1">
      <c r="A17" s="73" t="s">
        <v>10</v>
      </c>
      <c r="B17" s="74"/>
      <c r="C17" s="7" t="s">
        <v>9</v>
      </c>
      <c r="D17" s="7" t="s">
        <v>7</v>
      </c>
      <c r="E17" s="11">
        <v>7</v>
      </c>
      <c r="F17" s="7">
        <f t="shared" si="0"/>
        <v>7</v>
      </c>
      <c r="G17" s="11">
        <f>1137.9*E17*12</f>
        <v>95583.6</v>
      </c>
    </row>
    <row r="18" spans="1:7" ht="15.75">
      <c r="A18" s="16" t="s">
        <v>23</v>
      </c>
      <c r="B18" s="22"/>
      <c r="C18" s="22"/>
      <c r="D18" s="22" t="s">
        <v>7</v>
      </c>
      <c r="E18" s="17">
        <f>SUM(G18/1137.9/12)</f>
        <v>0.32452251223013151</v>
      </c>
      <c r="F18" s="11">
        <f t="shared" si="0"/>
        <v>0.32452251223013151</v>
      </c>
      <c r="G18" s="32">
        <v>4431.29</v>
      </c>
    </row>
    <row r="19" spans="1:7" s="6" customFormat="1" ht="16.5" thickBot="1">
      <c r="A19" s="18" t="s">
        <v>24</v>
      </c>
      <c r="B19" s="23"/>
      <c r="C19" s="23"/>
      <c r="D19" s="23" t="s">
        <v>7</v>
      </c>
      <c r="E19" s="19">
        <f>SUM(G19/1137.9/12)</f>
        <v>1.4930295573717667</v>
      </c>
      <c r="F19" s="41">
        <f t="shared" si="0"/>
        <v>1.4930295573717665</v>
      </c>
      <c r="G19" s="20">
        <v>20387.02</v>
      </c>
    </row>
    <row r="20" spans="1:7" s="6" customFormat="1" ht="15.75">
      <c r="A20" s="75" t="s">
        <v>11</v>
      </c>
      <c r="B20" s="76"/>
      <c r="C20" s="77"/>
      <c r="D20" s="21" t="s">
        <v>7</v>
      </c>
      <c r="E20" s="14">
        <f>SUM(E14:E19)</f>
        <v>15.467552069601897</v>
      </c>
      <c r="F20" s="37">
        <f>SUM(F14:F19)</f>
        <v>17.078706974836688</v>
      </c>
      <c r="G20" s="15">
        <f>SUM(G14:G19)</f>
        <v>233206.32800000001</v>
      </c>
    </row>
    <row r="21" spans="1:7" ht="63">
      <c r="A21" s="42" t="s">
        <v>12</v>
      </c>
      <c r="B21" s="43"/>
      <c r="C21" s="4" t="s">
        <v>13</v>
      </c>
      <c r="D21" s="25" t="s">
        <v>7</v>
      </c>
      <c r="E21" s="10">
        <v>4</v>
      </c>
      <c r="F21" s="5">
        <f>G21/12/1137.9</f>
        <v>3.9284354219761548</v>
      </c>
      <c r="G21" s="27">
        <v>53642</v>
      </c>
    </row>
    <row r="22" spans="1:7" ht="49.5" customHeight="1">
      <c r="A22" s="44" t="s">
        <v>14</v>
      </c>
      <c r="B22" s="45"/>
      <c r="C22" s="45"/>
      <c r="D22" s="45"/>
      <c r="E22" s="45"/>
      <c r="F22" s="45"/>
      <c r="G22" s="46"/>
    </row>
    <row r="23" spans="1:7" ht="15.75">
      <c r="A23" s="3" t="s">
        <v>15</v>
      </c>
      <c r="B23" s="47" t="s">
        <v>13</v>
      </c>
      <c r="C23" s="47"/>
      <c r="D23" s="3" t="s">
        <v>7</v>
      </c>
      <c r="E23" s="5">
        <v>1.46</v>
      </c>
      <c r="F23" s="5">
        <f>G23/12/1137.9</f>
        <v>0.13255412016287313</v>
      </c>
      <c r="G23" s="5">
        <v>1810</v>
      </c>
    </row>
    <row r="24" spans="1:7" ht="15.75" customHeight="1">
      <c r="A24" s="3" t="s">
        <v>16</v>
      </c>
      <c r="B24" s="47"/>
      <c r="C24" s="47"/>
      <c r="D24" s="3" t="s">
        <v>7</v>
      </c>
      <c r="E24" s="5">
        <v>1.84</v>
      </c>
      <c r="F24" s="5">
        <f t="shared" ref="F24:F25" si="1">G24/12/1137.9</f>
        <v>0.18000995986759236</v>
      </c>
      <c r="G24" s="5">
        <v>2458</v>
      </c>
    </row>
    <row r="25" spans="1:7" ht="15.75">
      <c r="A25" s="3" t="s">
        <v>17</v>
      </c>
      <c r="B25" s="47"/>
      <c r="C25" s="47"/>
      <c r="D25" s="3" t="s">
        <v>7</v>
      </c>
      <c r="E25" s="5">
        <v>2.1</v>
      </c>
      <c r="F25" s="5">
        <f t="shared" si="1"/>
        <v>5.3285291619064354</v>
      </c>
      <c r="G25" s="5">
        <v>72760</v>
      </c>
    </row>
    <row r="26" spans="1:7" ht="34.5" customHeight="1" thickBot="1">
      <c r="A26" s="8" t="s">
        <v>18</v>
      </c>
      <c r="B26" s="7"/>
      <c r="C26" s="7"/>
      <c r="D26" s="7" t="s">
        <v>7</v>
      </c>
      <c r="E26" s="28">
        <f>SUM(E23:E25)</f>
        <v>5.4</v>
      </c>
      <c r="F26" s="38">
        <f>SUM(F23:F25)</f>
        <v>5.6410932419369013</v>
      </c>
      <c r="G26" s="26">
        <f>SUM(G23:G25)</f>
        <v>77028</v>
      </c>
    </row>
    <row r="27" spans="1:7" ht="16.5" thickBot="1">
      <c r="A27" s="29" t="s">
        <v>29</v>
      </c>
      <c r="B27" s="30"/>
      <c r="C27" s="30"/>
      <c r="D27" s="31" t="s">
        <v>7</v>
      </c>
      <c r="E27" s="12">
        <f>E20+E21+E26</f>
        <v>24.867552069601899</v>
      </c>
      <c r="F27" s="12">
        <f>F20+F21+F26</f>
        <v>26.648235638749743</v>
      </c>
      <c r="G27" s="12">
        <f>G20+G21+G26</f>
        <v>363876.32799999998</v>
      </c>
    </row>
    <row r="28" spans="1:7" s="6" customFormat="1">
      <c r="A28" s="49" t="s">
        <v>30</v>
      </c>
      <c r="B28" s="50"/>
      <c r="C28" s="51"/>
      <c r="D28" s="52">
        <v>145525.93</v>
      </c>
      <c r="E28" s="53"/>
      <c r="F28" s="53"/>
      <c r="G28" s="53"/>
    </row>
    <row r="29" spans="1:7" s="6" customFormat="1">
      <c r="A29" s="54" t="s">
        <v>31</v>
      </c>
      <c r="B29" s="55"/>
      <c r="C29" s="55"/>
      <c r="D29" s="56">
        <v>401366.79</v>
      </c>
      <c r="E29" s="56"/>
      <c r="F29" s="57"/>
      <c r="G29" s="57"/>
    </row>
    <row r="30" spans="1:7" s="6" customFormat="1">
      <c r="A30" s="54" t="s">
        <v>32</v>
      </c>
      <c r="B30" s="55"/>
      <c r="C30" s="55"/>
      <c r="D30" s="56">
        <v>309497.32</v>
      </c>
      <c r="E30" s="56"/>
      <c r="F30" s="57"/>
      <c r="G30" s="57"/>
    </row>
    <row r="31" spans="1:7" s="6" customFormat="1" ht="30">
      <c r="A31" s="34" t="s">
        <v>33</v>
      </c>
      <c r="B31" s="35"/>
      <c r="C31" s="36"/>
      <c r="D31" s="57">
        <f>D29-D30</f>
        <v>91869.469999999972</v>
      </c>
      <c r="E31" s="58"/>
      <c r="F31" s="58"/>
      <c r="G31" s="58"/>
    </row>
    <row r="32" spans="1:7" s="6" customFormat="1" ht="15.75" thickBot="1">
      <c r="A32" s="59" t="s">
        <v>34</v>
      </c>
      <c r="B32" s="60"/>
      <c r="C32" s="61"/>
      <c r="D32" s="62">
        <f>D30-G27+D28</f>
        <v>91146.92200000002</v>
      </c>
      <c r="E32" s="62"/>
      <c r="F32" s="63"/>
      <c r="G32" s="63"/>
    </row>
    <row r="33" spans="1:7" ht="34.5" customHeight="1">
      <c r="A33" s="48" t="s">
        <v>39</v>
      </c>
      <c r="B33" s="48"/>
      <c r="C33" s="48"/>
      <c r="D33" s="48"/>
      <c r="E33" s="48"/>
      <c r="F33" s="48"/>
      <c r="G33" s="48"/>
    </row>
    <row r="34" spans="1:7" ht="33" customHeight="1"/>
    <row r="35" spans="1:7" ht="24" customHeight="1"/>
    <row r="36" spans="1:7" ht="25.5" customHeight="1"/>
    <row r="37" spans="1:7" ht="24.75" customHeight="1"/>
    <row r="38" spans="1:7" ht="15.75" customHeight="1"/>
    <row r="39" spans="1:7" ht="15.75" customHeight="1"/>
    <row r="40" spans="1:7" ht="15.75" customHeight="1"/>
    <row r="41" spans="1:7" ht="15.75" customHeight="1"/>
    <row r="46" spans="1:7">
      <c r="C46" s="6"/>
      <c r="F46"/>
    </row>
    <row r="47" spans="1:7" ht="23.25" customHeight="1">
      <c r="C47" s="6"/>
      <c r="F47"/>
    </row>
    <row r="48" spans="1:7" ht="21.75" customHeight="1">
      <c r="C48" s="6"/>
      <c r="F48"/>
    </row>
    <row r="49" spans="3:6">
      <c r="C49" s="6"/>
      <c r="F49"/>
    </row>
    <row r="50" spans="3:6">
      <c r="C50" s="6"/>
      <c r="F50"/>
    </row>
    <row r="51" spans="3:6">
      <c r="C51" s="6"/>
      <c r="F51"/>
    </row>
    <row r="52" spans="3:6">
      <c r="C52" s="6"/>
      <c r="F52"/>
    </row>
    <row r="53" spans="3:6">
      <c r="C53" s="6"/>
      <c r="F53"/>
    </row>
  </sheetData>
  <mergeCells count="27">
    <mergeCell ref="A15:B15"/>
    <mergeCell ref="A16:B16"/>
    <mergeCell ref="A17:B17"/>
    <mergeCell ref="A20:C20"/>
    <mergeCell ref="A9:G9"/>
    <mergeCell ref="A10:G10"/>
    <mergeCell ref="A12:B12"/>
    <mergeCell ref="A13:G13"/>
    <mergeCell ref="A14:B14"/>
    <mergeCell ref="A6:E6"/>
    <mergeCell ref="A8:G8"/>
    <mergeCell ref="A1:G1"/>
    <mergeCell ref="A5:G5"/>
    <mergeCell ref="A7:G7"/>
    <mergeCell ref="A21:B21"/>
    <mergeCell ref="A22:G22"/>
    <mergeCell ref="B23:C25"/>
    <mergeCell ref="A33:G33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</mergeCells>
  <pageMargins left="0.70866141732283472" right="0.1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2022-04-06T22:25:52Z</dcterms:modified>
</cp:coreProperties>
</file>