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9" sheetId="25" r:id="rId1"/>
  </sheets>
  <calcPr calcId="145621"/>
</workbook>
</file>

<file path=xl/calcChain.xml><?xml version="1.0" encoding="utf-8"?>
<calcChain xmlns="http://schemas.openxmlformats.org/spreadsheetml/2006/main">
  <c r="D32" i="25"/>
  <c r="F25" l="1"/>
  <c r="F24"/>
  <c r="F23"/>
  <c r="F26" s="1"/>
  <c r="F21"/>
  <c r="F19"/>
  <c r="F18"/>
  <c r="D31" l="1"/>
  <c r="E19" l="1"/>
  <c r="E18"/>
  <c r="E20" l="1"/>
  <c r="G14"/>
  <c r="F14" s="1"/>
  <c r="G15"/>
  <c r="F15" s="1"/>
  <c r="G16"/>
  <c r="F16" s="1"/>
  <c r="G17"/>
  <c r="F17" s="1"/>
  <c r="F20" l="1"/>
  <c r="F27" s="1"/>
  <c r="G20"/>
  <c r="G26"/>
  <c r="E26"/>
  <c r="G27" l="1"/>
  <c r="E27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<sst xmlns="http://schemas.openxmlformats.org/spreadsheetml/2006/main" count="54" uniqueCount="40">
  <si>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</si>
  <si>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</si>
  <si>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</si>
  <si>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</si>
  <si>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</si>
  <si>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</si>
  <si>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</si>
  <si>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</si>
  <si>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</si>
  <si>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</si>
  <si>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</si>
  <si>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</si>
  <si>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</si>
  <si>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</si>
  <si>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</si>
  <si>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</si>
  <si>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</si>
  <si>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</si>
  <si>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</si>
  <si>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</si>
  <si>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</si>
  <si>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</si>
  <si>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</si>
  <si>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</si>
  <si>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</si>
  <si>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</si>
  <si>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9, ул. Окружная, с. Раздольное S общ. 537,6 м2 </t>
  </si>
  <si>
    <t>Собственник помещений именуемый в дальнейшем «Заказчик», в лице Езоповой Светланы Николаевны председателя совета дома, являющего собственником кв. № 4,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</si>
  <si>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2021 г.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</si>
  <si>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</si>
  <si>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</si>
  <si>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</si>
  <si>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</si>
  <si>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</si>
  <si>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</si>
  <si>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</si>
  <si>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</si>
  <si>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</si>
  <si>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                                                                                                                                                                                        «___»________20___г.</t>
  </si>
  <si>
    <r>
      <t xml:space="preserve">2.   Всего за период с 01.01.2021 г. по 31.12.2021 г. выполнено работ на общую сумму </t>
    </r>
    <r>
      <rPr>
        <b/>
        <sz val="12"/>
        <color theme="1"/>
        <rFont val="Times New Roman"/>
        <family val="1"/>
        <charset val="204"/>
      </rPr>
      <t>192084,75</t>
    </r>
    <r>
      <rPr>
        <sz val="12"/>
        <color theme="1"/>
        <rFont val="Times New Roman"/>
        <family val="1"/>
        <charset val="204"/>
      </rPr>
      <t xml:space="preserve"> рублей (сто девяноста две тысячи восемьдесят четыре руб. 75коп.)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</si>
</sst>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1" xfId="0" applyFont="1" applyBorder="1"/>
    <xf numFmtId="0" fontId="1" fillId="0" borderId="23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4" xfId="0" applyFont="1" applyBorder="1"/>
    <xf numFmtId="0" fontId="1" fillId="0" borderId="21" xfId="0" applyFont="1" applyBorder="1"/>
    <xf numFmtId="2" fontId="1" fillId="0" borderId="22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1" xfId="0" applyNumberFormat="1" applyFont="1" applyBorder="1"/>
    <xf numFmtId="2" fontId="2" fillId="0" borderId="1" xfId="0" applyNumberFormat="1" applyFont="1" applyBorder="1"/>
    <xf numFmtId="2" fontId="2" fillId="0" borderId="30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0"/>
  <sheetViews>
    <sheetView tabSelected="1" topLeftCell="A17" workbookViewId="0">
      <selection activeCell="A33" sqref="A33:G33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16384" width="9.140625" style="5"/>
  </cols>
  <sheetData>
    <row r="1" spans="1:7" ht="15.75">
      <c r="A1" s="39" t="s">
        <v>0</v>
      </c>
      <c r="B1" s="39"/>
      <c r="C1" s="39"/>
      <c r="D1" s="39"/>
      <c r="E1" s="39"/>
      <c r="F1" s="39"/>
      <c r="G1" s="40"/>
    </row>
    <row r="2" spans="1:7" ht="15.75">
      <c r="A2" s="32"/>
      <c r="B2" s="32"/>
      <c r="C2" s="32"/>
      <c r="D2" s="32"/>
      <c r="E2" s="32"/>
      <c r="F2" s="32"/>
      <c r="G2" s="30" t="s">
        <v>29</v>
      </c>
    </row>
    <row r="3" spans="1:7" ht="15.75">
      <c r="A3" s="32"/>
      <c r="B3" s="32"/>
      <c r="C3" s="32"/>
      <c r="D3" s="32"/>
      <c r="E3" s="32"/>
      <c r="F3" s="32"/>
      <c r="G3" s="30" t="s">
        <v>30</v>
      </c>
    </row>
    <row r="4" spans="1:7" ht="15.75">
      <c r="A4" s="6"/>
      <c r="B4" s="6"/>
      <c r="C4" s="6"/>
      <c r="D4" s="6"/>
      <c r="E4" s="6"/>
      <c r="F4" s="31"/>
      <c r="G4" s="6"/>
    </row>
    <row r="5" spans="1:7" ht="15.75">
      <c r="A5" s="41" t="s">
        <v>38</v>
      </c>
      <c r="B5" s="41"/>
      <c r="C5" s="41"/>
      <c r="D5" s="41"/>
      <c r="E5" s="41"/>
      <c r="F5" s="41"/>
      <c r="G5" s="42"/>
    </row>
    <row r="6" spans="1:7" ht="15.75">
      <c r="A6" s="47"/>
      <c r="B6" s="47"/>
      <c r="C6" s="47"/>
      <c r="D6" s="47"/>
      <c r="E6" s="47"/>
      <c r="F6" s="31"/>
      <c r="G6" s="6"/>
    </row>
    <row r="7" spans="1:7" ht="15.75">
      <c r="A7" s="43" t="s">
        <v>20</v>
      </c>
      <c r="B7" s="43"/>
      <c r="C7" s="43"/>
      <c r="D7" s="43"/>
      <c r="E7" s="43"/>
      <c r="F7" s="43"/>
      <c r="G7" s="42"/>
    </row>
    <row r="8" spans="1:7" ht="45.75" customHeight="1">
      <c r="A8" s="44" t="s">
        <v>26</v>
      </c>
      <c r="B8" s="44"/>
      <c r="C8" s="44"/>
      <c r="D8" s="44"/>
      <c r="E8" s="44"/>
      <c r="F8" s="44"/>
      <c r="G8" s="42"/>
    </row>
    <row r="9" spans="1:7" ht="83.25" customHeight="1">
      <c r="A9" s="48" t="s">
        <v>27</v>
      </c>
      <c r="B9" s="48"/>
      <c r="C9" s="48"/>
      <c r="D9" s="48"/>
      <c r="E9" s="48"/>
      <c r="F9" s="48"/>
      <c r="G9" s="48"/>
    </row>
    <row r="10" spans="1:7" ht="51" customHeight="1">
      <c r="A10" s="48" t="s">
        <v>19</v>
      </c>
      <c r="B10" s="48"/>
      <c r="C10" s="48"/>
      <c r="D10" s="48"/>
      <c r="E10" s="48"/>
      <c r="F10" s="48"/>
      <c r="G10" s="48"/>
    </row>
    <row r="11" spans="1:7" ht="15.75">
      <c r="A11" s="6"/>
      <c r="B11" s="6"/>
      <c r="C11" s="6"/>
      <c r="D11" s="6"/>
      <c r="E11" s="6"/>
      <c r="F11" s="31"/>
      <c r="G11" s="6"/>
    </row>
    <row r="12" spans="1:7" s="1" customFormat="1" ht="63">
      <c r="A12" s="49" t="s">
        <v>1</v>
      </c>
      <c r="B12" s="50"/>
      <c r="C12" s="2" t="s">
        <v>2</v>
      </c>
      <c r="D12" s="2" t="s">
        <v>3</v>
      </c>
      <c r="E12" s="2" t="s">
        <v>36</v>
      </c>
      <c r="F12" s="2" t="s">
        <v>37</v>
      </c>
      <c r="G12" s="2" t="s">
        <v>18</v>
      </c>
    </row>
    <row r="13" spans="1:7" ht="15.75">
      <c r="A13" s="51" t="s">
        <v>4</v>
      </c>
      <c r="B13" s="52"/>
      <c r="C13" s="52"/>
      <c r="D13" s="52"/>
      <c r="E13" s="52"/>
      <c r="F13" s="52"/>
      <c r="G13" s="53"/>
    </row>
    <row r="14" spans="1:7" ht="15.75">
      <c r="A14" s="45" t="s">
        <v>5</v>
      </c>
      <c r="B14" s="46"/>
      <c r="C14" s="3" t="s">
        <v>25</v>
      </c>
      <c r="D14" s="3" t="s">
        <v>6</v>
      </c>
      <c r="E14" s="4">
        <v>2.25</v>
      </c>
      <c r="F14" s="4">
        <f>G14/12/537.6</f>
        <v>2.25</v>
      </c>
      <c r="G14" s="4">
        <f>E14*12*537.6</f>
        <v>14515.2</v>
      </c>
    </row>
    <row r="15" spans="1:7" ht="15.75">
      <c r="A15" s="45" t="s">
        <v>7</v>
      </c>
      <c r="B15" s="46"/>
      <c r="C15" s="3" t="s">
        <v>8</v>
      </c>
      <c r="D15" s="3" t="s">
        <v>6</v>
      </c>
      <c r="E15" s="4">
        <v>6.8</v>
      </c>
      <c r="F15" s="4">
        <f t="shared" ref="F15:F25" si="0">G15/12/537.6</f>
        <v>6.8</v>
      </c>
      <c r="G15" s="4">
        <f>E15*12*537.6</f>
        <v>43868.159999999996</v>
      </c>
    </row>
    <row r="16" spans="1:7" ht="15.75">
      <c r="A16" s="45" t="s">
        <v>21</v>
      </c>
      <c r="B16" s="46"/>
      <c r="C16" s="3" t="s">
        <v>24</v>
      </c>
      <c r="D16" s="3" t="s">
        <v>6</v>
      </c>
      <c r="E16" s="4">
        <v>0.16</v>
      </c>
      <c r="F16" s="4">
        <f t="shared" si="0"/>
        <v>0.16</v>
      </c>
      <c r="G16" s="4">
        <f t="shared" ref="G16:G17" si="1">E16*12*537.6</f>
        <v>1032.192</v>
      </c>
    </row>
    <row r="17" spans="1:8" ht="16.5" thickBot="1">
      <c r="A17" s="62" t="s">
        <v>9</v>
      </c>
      <c r="B17" s="63"/>
      <c r="C17" s="9" t="s">
        <v>8</v>
      </c>
      <c r="D17" s="9" t="s">
        <v>6</v>
      </c>
      <c r="E17" s="12">
        <v>6.6</v>
      </c>
      <c r="F17" s="4">
        <f t="shared" si="0"/>
        <v>6.6</v>
      </c>
      <c r="G17" s="4">
        <f t="shared" si="1"/>
        <v>42577.919999999998</v>
      </c>
      <c r="H17" s="28"/>
    </row>
    <row r="18" spans="1:8" ht="16.5" thickBot="1">
      <c r="A18" s="16" t="s">
        <v>22</v>
      </c>
      <c r="B18" s="22"/>
      <c r="C18" s="17"/>
      <c r="D18" s="23" t="s">
        <v>6</v>
      </c>
      <c r="E18" s="18">
        <f>SUM(G18/537.6/12)</f>
        <v>0.22393353174603173</v>
      </c>
      <c r="F18" s="4">
        <f t="shared" si="0"/>
        <v>0.22393353174603176</v>
      </c>
      <c r="G18" s="24">
        <v>1444.64</v>
      </c>
    </row>
    <row r="19" spans="1:8" ht="16.5" thickBot="1">
      <c r="A19" s="19" t="s">
        <v>23</v>
      </c>
      <c r="B19" s="25"/>
      <c r="C19" s="20"/>
      <c r="D19" s="26" t="s">
        <v>6</v>
      </c>
      <c r="E19" s="18">
        <f>SUM(G19/537.6/12)</f>
        <v>1.5712797619047618</v>
      </c>
      <c r="F19" s="4">
        <f t="shared" si="0"/>
        <v>1.5712797619047616</v>
      </c>
      <c r="G19" s="27">
        <v>10136.64</v>
      </c>
    </row>
    <row r="20" spans="1:8" ht="16.5" thickBot="1">
      <c r="A20" s="64" t="s">
        <v>10</v>
      </c>
      <c r="B20" s="65"/>
      <c r="C20" s="66"/>
      <c r="D20" s="21" t="s">
        <v>6</v>
      </c>
      <c r="E20" s="38">
        <f>SUM(E14:E19)</f>
        <v>17.605213293650795</v>
      </c>
      <c r="F20" s="37">
        <f>SUM(F14:F19)</f>
        <v>17.605213293650795</v>
      </c>
      <c r="G20" s="29">
        <f>SUM(G14:G19)</f>
        <v>113574.75200000001</v>
      </c>
    </row>
    <row r="21" spans="1:8" ht="49.5" customHeight="1">
      <c r="A21" s="67" t="s">
        <v>11</v>
      </c>
      <c r="B21" s="68"/>
      <c r="C21" s="10" t="s">
        <v>12</v>
      </c>
      <c r="D21" s="7" t="s">
        <v>6</v>
      </c>
      <c r="E21" s="18">
        <v>4.75</v>
      </c>
      <c r="F21" s="4">
        <f t="shared" si="0"/>
        <v>1.1439732142857142</v>
      </c>
      <c r="G21" s="11">
        <v>7380</v>
      </c>
    </row>
    <row r="22" spans="1:8" ht="15.75" customHeight="1" thickBot="1">
      <c r="A22" s="69" t="s">
        <v>13</v>
      </c>
      <c r="B22" s="70"/>
      <c r="C22" s="70"/>
      <c r="D22" s="70"/>
      <c r="E22" s="71"/>
      <c r="F22" s="71"/>
      <c r="G22" s="72"/>
    </row>
    <row r="23" spans="1:8" ht="16.5" thickBot="1">
      <c r="A23" s="3" t="s">
        <v>14</v>
      </c>
      <c r="B23" s="73" t="s">
        <v>12</v>
      </c>
      <c r="C23" s="74"/>
      <c r="D23" s="7" t="s">
        <v>6</v>
      </c>
      <c r="E23" s="18">
        <v>2.44</v>
      </c>
      <c r="F23" s="4">
        <f t="shared" si="0"/>
        <v>0.25576636904761901</v>
      </c>
      <c r="G23" s="11">
        <v>1650</v>
      </c>
    </row>
    <row r="24" spans="1:8" ht="16.5" thickBot="1">
      <c r="A24" s="3" t="s">
        <v>15</v>
      </c>
      <c r="B24" s="75"/>
      <c r="C24" s="76"/>
      <c r="D24" s="7" t="s">
        <v>6</v>
      </c>
      <c r="E24" s="18">
        <v>4.2</v>
      </c>
      <c r="F24" s="4">
        <f t="shared" si="0"/>
        <v>1.3113839285714286</v>
      </c>
      <c r="G24" s="11">
        <v>8460</v>
      </c>
    </row>
    <row r="25" spans="1:8" ht="16.5" thickBot="1">
      <c r="A25" s="3" t="s">
        <v>16</v>
      </c>
      <c r="B25" s="75"/>
      <c r="C25" s="76"/>
      <c r="D25" s="7" t="s">
        <v>6</v>
      </c>
      <c r="E25" s="18">
        <v>3.63</v>
      </c>
      <c r="F25" s="4">
        <f t="shared" si="0"/>
        <v>9.4587053571428559</v>
      </c>
      <c r="G25" s="11">
        <v>61020</v>
      </c>
    </row>
    <row r="26" spans="1:8" ht="32.25" thickBot="1">
      <c r="A26" s="8" t="s">
        <v>17</v>
      </c>
      <c r="B26" s="3"/>
      <c r="C26" s="3"/>
      <c r="D26" s="7" t="s">
        <v>6</v>
      </c>
      <c r="E26" s="36">
        <f>SUM(E23:E25)</f>
        <v>10.27</v>
      </c>
      <c r="F26" s="37">
        <f>SUM(F23:F25)</f>
        <v>11.025855654761903</v>
      </c>
      <c r="G26" s="15">
        <f>SUM(G23:G25)</f>
        <v>71130</v>
      </c>
    </row>
    <row r="27" spans="1:8" ht="16.5" thickBot="1">
      <c r="A27" s="3" t="s">
        <v>28</v>
      </c>
      <c r="B27" s="3"/>
      <c r="C27" s="3"/>
      <c r="D27" s="7" t="s">
        <v>6</v>
      </c>
      <c r="E27" s="14">
        <f>E20+E21+E26</f>
        <v>32.625213293650795</v>
      </c>
      <c r="F27" s="14">
        <f>F20+F21+F26</f>
        <v>29.775042162698412</v>
      </c>
      <c r="G27" s="13">
        <f>G20+G21+G26</f>
        <v>192084.75200000001</v>
      </c>
    </row>
    <row r="28" spans="1:8">
      <c r="A28" s="77" t="s">
        <v>31</v>
      </c>
      <c r="B28" s="78"/>
      <c r="C28" s="79"/>
      <c r="D28" s="54">
        <v>-42223.62</v>
      </c>
      <c r="E28" s="55"/>
      <c r="F28" s="55"/>
      <c r="G28" s="55"/>
      <c r="H28" s="56"/>
    </row>
    <row r="29" spans="1:8">
      <c r="A29" s="80" t="s">
        <v>32</v>
      </c>
      <c r="B29" s="81"/>
      <c r="C29" s="81"/>
      <c r="D29" s="60">
        <v>234395.62</v>
      </c>
      <c r="E29" s="60"/>
      <c r="F29" s="54"/>
      <c r="G29" s="54"/>
      <c r="H29" s="60"/>
    </row>
    <row r="30" spans="1:8">
      <c r="A30" s="80" t="s">
        <v>33</v>
      </c>
      <c r="B30" s="81"/>
      <c r="C30" s="81"/>
      <c r="D30" s="60">
        <v>212651.68</v>
      </c>
      <c r="E30" s="60"/>
      <c r="F30" s="54"/>
      <c r="G30" s="54"/>
      <c r="H30" s="60"/>
    </row>
    <row r="31" spans="1:8" ht="30">
      <c r="A31" s="33" t="s">
        <v>34</v>
      </c>
      <c r="B31" s="34"/>
      <c r="C31" s="35"/>
      <c r="D31" s="54">
        <f>D29-D30</f>
        <v>21743.940000000002</v>
      </c>
      <c r="E31" s="55"/>
      <c r="F31" s="55"/>
      <c r="G31" s="55"/>
      <c r="H31" s="56"/>
    </row>
    <row r="32" spans="1:8" ht="15.75" thickBot="1">
      <c r="A32" s="57" t="s">
        <v>35</v>
      </c>
      <c r="B32" s="58"/>
      <c r="C32" s="59"/>
      <c r="D32" s="60">
        <f>D30-G27+D28</f>
        <v>-21656.692000000017</v>
      </c>
      <c r="E32" s="60"/>
      <c r="F32" s="54"/>
      <c r="G32" s="54"/>
      <c r="H32" s="60"/>
    </row>
    <row r="33" spans="1:7" ht="33" customHeight="1">
      <c r="A33" s="61" t="s">
        <v>39</v>
      </c>
      <c r="B33" s="61"/>
      <c r="C33" s="61"/>
      <c r="D33" s="61"/>
      <c r="E33" s="61"/>
      <c r="F33" s="61"/>
      <c r="G33" s="61"/>
    </row>
    <row r="34" spans="1:7" ht="24" customHeight="1"/>
    <row r="35" spans="1:7" ht="25.5" customHeight="1"/>
    <row r="36" spans="1:7" ht="24.75" customHeight="1"/>
    <row r="38" spans="1:7" ht="15.75" customHeight="1"/>
    <row r="40" spans="1:7" ht="15" customHeight="1"/>
  </sheetData>
  <mergeCells count="27">
    <mergeCell ref="D31:H31"/>
    <mergeCell ref="A32:C32"/>
    <mergeCell ref="D32:H32"/>
    <mergeCell ref="A33:G33"/>
    <mergeCell ref="A17:B17"/>
    <mergeCell ref="A20:C20"/>
    <mergeCell ref="A21:B21"/>
    <mergeCell ref="A22:G22"/>
    <mergeCell ref="B23:C25"/>
    <mergeCell ref="A28:C28"/>
    <mergeCell ref="D28:H28"/>
    <mergeCell ref="A29:C29"/>
    <mergeCell ref="D29:H29"/>
    <mergeCell ref="A30:C30"/>
    <mergeCell ref="D30:H30"/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</mergeCells>
  <pageMargins left="0.54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2022-04-06T22:41:00Z</dcterms:modified>
</cp:coreProperties>
</file>