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 tabRatio="806"/>
  </bookViews>
  <sheets>
    <sheet name="парк. 3" sheetId="51" r:id="rId1"/>
  </sheets>
  <calcPr calcId="125725"/>
</workbook>
</file>

<file path=xl/calcChain.xml><?xml version="1.0" encoding="utf-8"?>
<calcChain xmlns="http://schemas.openxmlformats.org/spreadsheetml/2006/main">
  <c r="F24" i="51"/>
  <c r="F23"/>
  <c r="F22"/>
  <c r="F20"/>
  <c r="F18"/>
  <c r="F17"/>
  <c r="F15"/>
  <c r="F25" l="1"/>
  <c r="G25"/>
  <c r="G16"/>
  <c r="G13"/>
  <c r="F13" s="1"/>
  <c r="G14"/>
  <c r="F14" s="1"/>
  <c r="G12"/>
  <c r="F12" s="1"/>
  <c r="F19" s="1"/>
  <c r="F26" s="1"/>
  <c r="D30" l="1"/>
  <c r="E18" l="1"/>
  <c r="E17"/>
  <c r="E19"/>
  <c r="E26" l="1"/>
  <c r="E25"/>
  <c r="G19" l="1"/>
  <c r="G26" s="1"/>
  <c r="D31" s="1"/>
</calcChain>
</file>

<file path=xl/sharedStrings.xml><?xml version="1.0" encoding="utf-8"?>
<sst xmlns="http://schemas.openxmlformats.org/spreadsheetml/2006/main" count="55" uniqueCount="41">
  <si>
    <t>Приказ Минстроя России от 26.10.2015г. № 761/пр</t>
  </si>
  <si>
    <t>Наименование вида работы (услуги)</t>
  </si>
  <si>
    <t>Периодичность выполненной работы</t>
  </si>
  <si>
    <t>Единица измерения работы (услуги)</t>
  </si>
  <si>
    <t>Содержание и уборка лестничных клеток</t>
  </si>
  <si>
    <t>м.кв</t>
  </si>
  <si>
    <t>Уборка придомовой территории</t>
  </si>
  <si>
    <t>5 раз в неделю</t>
  </si>
  <si>
    <t xml:space="preserve">2 раза в год </t>
  </si>
  <si>
    <t>Всего за содержание</t>
  </si>
  <si>
    <t>По заявлениям граждан и по результатам обследования</t>
  </si>
  <si>
    <t>Электрических сетей и устройств</t>
  </si>
  <si>
    <t>Водоснабжения и водоотведения</t>
  </si>
  <si>
    <t>Центрального отопления</t>
  </si>
  <si>
    <t xml:space="preserve">Всего за текущее обслуживание и ремонт внутридомовых сетей и устройств </t>
  </si>
  <si>
    <t>Цена выполненной работы (оказанной услуги), в рублях</t>
  </si>
  <si>
    <t>1. Исполнителем предъявлены к приемке следующие оказанные на основании договора управления МКД или договора оказания услуг по содержанию и выполнению работ по ремонту общего имущества в многоквартирном доме, либо договора подряда по ремонту общего имущества</t>
  </si>
  <si>
    <t xml:space="preserve">Проведение технических осмотров и мелкий ремонт </t>
  </si>
  <si>
    <t>Текущее обслуживание и ремонт внутридомовых сетей и устройств</t>
  </si>
  <si>
    <t xml:space="preserve"> Содержание общего имущества в многоквартирном доме</t>
  </si>
  <si>
    <t>Дератизация</t>
  </si>
  <si>
    <t>Содержание ОИ вода</t>
  </si>
  <si>
    <t>Содержание ОИ эл.эн</t>
  </si>
  <si>
    <t xml:space="preserve">АКТ </t>
  </si>
  <si>
    <t xml:space="preserve">Приемки оказанных услуг и выполненных работ по содержанию и текущему ремонту общего имущества в многоквартирном доме № 3, ул. Парковая, S общ. 2796,8 м2 </t>
  </si>
  <si>
    <t>Собственник помещений именуемый в дальнейшем «Заказчик», в лице _____________________________________ ___________________________________________________________________________________с одной стороны, и ООО «Корсаков Плюс», именуемое в дальнейшем «Исполнитель», в лице  генерального директора Яшуниной Екатерины Викторовны, действующего на основании Устава, с другой стороны, совместно именуемые «Стороны», составили настоящий Акт о нижеследующем:</t>
  </si>
  <si>
    <t xml:space="preserve"> стоимость выполненной работы (оказанной услуги) за единицу</t>
  </si>
  <si>
    <t>сметная стоимость выполненной работы (оказанной услуги) за единицу</t>
  </si>
  <si>
    <t>Итого за 2021 г.</t>
  </si>
  <si>
    <t>Остаток по отчету за 2020 год, с учетом предыдущих лет</t>
  </si>
  <si>
    <t>Начислено за 2021 год</t>
  </si>
  <si>
    <t xml:space="preserve">Оплачено за 2021 год </t>
  </si>
  <si>
    <t>Задолженность населения с учетом предыдущих лет</t>
  </si>
  <si>
    <t>Остаток по отчету за 2021 год, с учетом предыдущих лет</t>
  </si>
  <si>
    <t>2 раза в неделю</t>
  </si>
  <si>
    <t>Управление МКД</t>
  </si>
  <si>
    <t>обслуживание лифт. оборудование</t>
  </si>
  <si>
    <t>Утверждаю ________Е.В. Яшунина</t>
  </si>
  <si>
    <t>Генеральный диеректор ООО "Корсаков Плюс"</t>
  </si>
  <si>
    <t>г. Корсаков                                                                                                                                        «___»________20___г.</t>
  </si>
  <si>
    <t>2.   Всего за период с 01.01.2021 г. по 31.12.2021 г. выполнено работ на общую сумму 885189,86 рублей (восемьсот восемьдесят пять тысяч сто восемьдесят девять руб. 86 коп.)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</si>
</sst>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8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/>
    </xf>
    <xf numFmtId="2" fontId="3" fillId="0" borderId="13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horizontal="center" vertical="top" wrapText="1"/>
    </xf>
    <xf numFmtId="4" fontId="5" fillId="0" borderId="24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4" fontId="5" fillId="0" borderId="23" xfId="0" applyNumberFormat="1" applyFont="1" applyBorder="1" applyAlignment="1">
      <alignment horizontal="center" vertical="top" wrapText="1"/>
    </xf>
    <xf numFmtId="4" fontId="5" fillId="0" borderId="26" xfId="0" applyNumberFormat="1" applyFont="1" applyBorder="1" applyAlignment="1">
      <alignment horizontal="center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38"/>
  <sheetViews>
    <sheetView tabSelected="1" topLeftCell="A22" workbookViewId="0">
      <selection activeCell="G34" sqref="G34"/>
    </sheetView>
  </sheetViews>
  <sheetFormatPr defaultRowHeight="15"/>
  <cols>
    <col min="1" max="1" width="44.140625" style="2" customWidth="1"/>
    <col min="2" max="2" width="0.140625" style="2" hidden="1" customWidth="1"/>
    <col min="3" max="3" width="17.5703125" style="2" customWidth="1"/>
    <col min="4" max="4" width="9.42578125" style="2" customWidth="1"/>
    <col min="5" max="5" width="16.28515625" style="2" customWidth="1"/>
    <col min="6" max="6" width="17.7109375" style="2" customWidth="1"/>
    <col min="7" max="7" width="25" style="2" customWidth="1"/>
    <col min="8" max="16384" width="9.140625" style="2"/>
  </cols>
  <sheetData>
    <row r="1" spans="1:7" ht="15.75">
      <c r="A1" s="42" t="s">
        <v>0</v>
      </c>
      <c r="B1" s="42"/>
      <c r="C1" s="42"/>
      <c r="D1" s="42"/>
      <c r="E1" s="42"/>
      <c r="F1" s="42"/>
      <c r="G1" s="42"/>
    </row>
    <row r="2" spans="1:7" ht="15.75">
      <c r="A2" s="39"/>
      <c r="B2" s="39"/>
      <c r="C2" s="39"/>
      <c r="D2" s="39"/>
      <c r="E2" s="39"/>
      <c r="F2" s="39" t="s">
        <v>37</v>
      </c>
      <c r="G2" s="39"/>
    </row>
    <row r="3" spans="1:7" ht="15.75">
      <c r="A3" s="39"/>
      <c r="B3" s="39"/>
      <c r="C3" s="39"/>
      <c r="D3" s="39"/>
      <c r="E3" s="39"/>
      <c r="F3" s="39" t="s">
        <v>38</v>
      </c>
      <c r="G3" s="39"/>
    </row>
    <row r="4" spans="1:7" ht="15.75">
      <c r="A4" s="43" t="s">
        <v>39</v>
      </c>
      <c r="B4" s="43"/>
      <c r="C4" s="43"/>
      <c r="D4" s="43"/>
      <c r="E4" s="43"/>
      <c r="F4" s="43"/>
      <c r="G4" s="43"/>
    </row>
    <row r="5" spans="1:7" ht="15.75">
      <c r="A5" s="43"/>
      <c r="B5" s="43"/>
      <c r="C5" s="43"/>
      <c r="D5" s="43"/>
      <c r="E5" s="43"/>
      <c r="F5" s="43"/>
      <c r="G5" s="43"/>
    </row>
    <row r="6" spans="1:7" ht="15.75">
      <c r="A6" s="44" t="s">
        <v>23</v>
      </c>
      <c r="B6" s="44"/>
      <c r="C6" s="44"/>
      <c r="D6" s="44"/>
      <c r="E6" s="44"/>
      <c r="F6" s="44"/>
      <c r="G6" s="44"/>
    </row>
    <row r="7" spans="1:7" ht="38.25" customHeight="1">
      <c r="A7" s="41" t="s">
        <v>24</v>
      </c>
      <c r="B7" s="41"/>
      <c r="C7" s="41"/>
      <c r="D7" s="41"/>
      <c r="E7" s="41"/>
      <c r="F7" s="41"/>
      <c r="G7" s="41"/>
    </row>
    <row r="8" spans="1:7" ht="81" customHeight="1">
      <c r="A8" s="41" t="s">
        <v>25</v>
      </c>
      <c r="B8" s="41"/>
      <c r="C8" s="41"/>
      <c r="D8" s="41"/>
      <c r="E8" s="41"/>
      <c r="F8" s="41"/>
      <c r="G8" s="41"/>
    </row>
    <row r="9" spans="1:7" ht="49.5" customHeight="1">
      <c r="A9" s="41" t="s">
        <v>16</v>
      </c>
      <c r="B9" s="41"/>
      <c r="C9" s="41"/>
      <c r="D9" s="41"/>
      <c r="E9" s="41"/>
      <c r="F9" s="41"/>
      <c r="G9" s="41"/>
    </row>
    <row r="10" spans="1:7" s="3" customFormat="1" ht="110.25">
      <c r="A10" s="46" t="s">
        <v>1</v>
      </c>
      <c r="B10" s="47"/>
      <c r="C10" s="4" t="s">
        <v>2</v>
      </c>
      <c r="D10" s="4" t="s">
        <v>3</v>
      </c>
      <c r="E10" s="4" t="s">
        <v>26</v>
      </c>
      <c r="F10" s="29" t="s">
        <v>27</v>
      </c>
      <c r="G10" s="4" t="s">
        <v>15</v>
      </c>
    </row>
    <row r="11" spans="1:7" ht="15.75">
      <c r="A11" s="48" t="s">
        <v>19</v>
      </c>
      <c r="B11" s="49"/>
      <c r="C11" s="49"/>
      <c r="D11" s="49"/>
      <c r="E11" s="49"/>
      <c r="F11" s="49"/>
      <c r="G11" s="50"/>
    </row>
    <row r="12" spans="1:7" ht="15.75">
      <c r="A12" s="51" t="s">
        <v>4</v>
      </c>
      <c r="B12" s="52"/>
      <c r="C12" s="5" t="s">
        <v>34</v>
      </c>
      <c r="D12" s="1" t="s">
        <v>5</v>
      </c>
      <c r="E12" s="1">
        <v>5.48</v>
      </c>
      <c r="F12" s="1">
        <f>G12/12/2796.8</f>
        <v>5.48</v>
      </c>
      <c r="G12" s="20">
        <f>E12*2796.8*12</f>
        <v>183917.56800000003</v>
      </c>
    </row>
    <row r="13" spans="1:7" ht="15.75">
      <c r="A13" s="51" t="s">
        <v>6</v>
      </c>
      <c r="B13" s="52"/>
      <c r="C13" s="5" t="s">
        <v>7</v>
      </c>
      <c r="D13" s="1" t="s">
        <v>5</v>
      </c>
      <c r="E13" s="1">
        <v>5.79</v>
      </c>
      <c r="F13" s="1">
        <f t="shared" ref="F13:F24" si="0">G13/12/2796.8</f>
        <v>5.79</v>
      </c>
      <c r="G13" s="20">
        <f t="shared" ref="G13:G14" si="1">E13*2796.8*12</f>
        <v>194321.66400000002</v>
      </c>
    </row>
    <row r="14" spans="1:7" ht="15.75">
      <c r="A14" s="51" t="s">
        <v>20</v>
      </c>
      <c r="B14" s="52"/>
      <c r="C14" s="5" t="s">
        <v>8</v>
      </c>
      <c r="D14" s="1" t="s">
        <v>5</v>
      </c>
      <c r="E14" s="1">
        <v>0.27</v>
      </c>
      <c r="F14" s="1">
        <f t="shared" si="0"/>
        <v>0.27</v>
      </c>
      <c r="G14" s="20">
        <f t="shared" si="1"/>
        <v>9061.6320000000014</v>
      </c>
    </row>
    <row r="15" spans="1:7" ht="15.75">
      <c r="A15" s="53" t="s">
        <v>36</v>
      </c>
      <c r="B15" s="54"/>
      <c r="C15" s="13" t="s">
        <v>7</v>
      </c>
      <c r="D15" s="8" t="s">
        <v>5</v>
      </c>
      <c r="E15" s="22">
        <v>7.69</v>
      </c>
      <c r="F15" s="40">
        <f t="shared" si="0"/>
        <v>9.9544717772692604</v>
      </c>
      <c r="G15" s="20">
        <v>334088</v>
      </c>
    </row>
    <row r="16" spans="1:7" ht="16.5" thickBot="1">
      <c r="A16" s="33" t="s">
        <v>35</v>
      </c>
      <c r="B16" s="34"/>
      <c r="C16" s="35"/>
      <c r="D16" s="36"/>
      <c r="E16" s="19"/>
      <c r="F16" s="37">
        <v>7.57</v>
      </c>
      <c r="G16" s="20">
        <f>F16*2796.8*12</f>
        <v>254061.31200000003</v>
      </c>
    </row>
    <row r="17" spans="1:7" ht="15.75">
      <c r="A17" s="9" t="s">
        <v>21</v>
      </c>
      <c r="B17" s="16"/>
      <c r="C17" s="16"/>
      <c r="D17" s="10" t="s">
        <v>5</v>
      </c>
      <c r="E17" s="14">
        <f>G17/2796.8/4</f>
        <v>1.0269710025743706</v>
      </c>
      <c r="F17" s="18">
        <f t="shared" si="0"/>
        <v>0.34232366752479021</v>
      </c>
      <c r="G17" s="38">
        <v>11488.93</v>
      </c>
    </row>
    <row r="18" spans="1:7" ht="16.5" thickBot="1">
      <c r="A18" s="11" t="s">
        <v>22</v>
      </c>
      <c r="B18" s="17"/>
      <c r="C18" s="17"/>
      <c r="D18" s="12" t="s">
        <v>5</v>
      </c>
      <c r="E18" s="15">
        <f>G18/2796.8/4</f>
        <v>17.998926451659038</v>
      </c>
      <c r="F18" s="40">
        <f t="shared" si="0"/>
        <v>5.9996421505530133</v>
      </c>
      <c r="G18" s="21">
        <v>201357.59</v>
      </c>
    </row>
    <row r="19" spans="1:7" ht="15.75">
      <c r="A19" s="55" t="s">
        <v>9</v>
      </c>
      <c r="B19" s="56"/>
      <c r="C19" s="57"/>
      <c r="D19" s="6" t="s">
        <v>5</v>
      </c>
      <c r="E19" s="19">
        <f>SUM(E12:E15)</f>
        <v>19.23</v>
      </c>
      <c r="F19" s="19">
        <f>SUM(F12:F18)</f>
        <v>35.406437595347064</v>
      </c>
      <c r="G19" s="25">
        <f>SUM(G12:G15)</f>
        <v>721388.86400000006</v>
      </c>
    </row>
    <row r="20" spans="1:7" ht="66.75" customHeight="1">
      <c r="A20" s="58" t="s">
        <v>17</v>
      </c>
      <c r="B20" s="58"/>
      <c r="C20" s="4" t="s">
        <v>10</v>
      </c>
      <c r="D20" s="1" t="s">
        <v>5</v>
      </c>
      <c r="E20" s="18">
        <v>4.5199999999999996</v>
      </c>
      <c r="F20" s="18">
        <f t="shared" si="0"/>
        <v>0.83369088482074738</v>
      </c>
      <c r="G20" s="27">
        <v>27980</v>
      </c>
    </row>
    <row r="21" spans="1:7" ht="24.75" customHeight="1">
      <c r="A21" s="59" t="s">
        <v>18</v>
      </c>
      <c r="B21" s="59"/>
      <c r="C21" s="59"/>
      <c r="D21" s="59"/>
      <c r="E21" s="59"/>
      <c r="F21" s="59"/>
      <c r="G21" s="59"/>
    </row>
    <row r="22" spans="1:7" ht="18" customHeight="1">
      <c r="A22" s="5" t="s">
        <v>11</v>
      </c>
      <c r="B22" s="45" t="s">
        <v>10</v>
      </c>
      <c r="C22" s="45"/>
      <c r="D22" s="1" t="s">
        <v>5</v>
      </c>
      <c r="E22" s="18">
        <v>1.86</v>
      </c>
      <c r="F22" s="18">
        <f t="shared" si="0"/>
        <v>0.21095537757437069</v>
      </c>
      <c r="G22" s="20">
        <v>7080</v>
      </c>
    </row>
    <row r="23" spans="1:7" ht="21.75" customHeight="1">
      <c r="A23" s="5" t="s">
        <v>12</v>
      </c>
      <c r="B23" s="45"/>
      <c r="C23" s="45"/>
      <c r="D23" s="1" t="s">
        <v>5</v>
      </c>
      <c r="E23" s="18">
        <v>2.67</v>
      </c>
      <c r="F23" s="18">
        <f t="shared" si="0"/>
        <v>0.17999737795575896</v>
      </c>
      <c r="G23" s="20">
        <v>6041</v>
      </c>
    </row>
    <row r="24" spans="1:7" ht="27.75" customHeight="1">
      <c r="A24" s="5" t="s">
        <v>13</v>
      </c>
      <c r="B24" s="45"/>
      <c r="C24" s="45"/>
      <c r="D24" s="1" t="s">
        <v>5</v>
      </c>
      <c r="E24" s="18">
        <v>4.95</v>
      </c>
      <c r="F24" s="18">
        <f t="shared" si="0"/>
        <v>3.6559639588100685</v>
      </c>
      <c r="G24" s="20">
        <v>122700</v>
      </c>
    </row>
    <row r="25" spans="1:7" ht="35.25" customHeight="1" thickBot="1">
      <c r="A25" s="62" t="s">
        <v>14</v>
      </c>
      <c r="B25" s="62"/>
      <c r="C25" s="62"/>
      <c r="D25" s="8" t="s">
        <v>5</v>
      </c>
      <c r="E25" s="28">
        <f>SUM(E22:E24)</f>
        <v>9.48</v>
      </c>
      <c r="F25" s="28">
        <f>SUM(F22:F24)</f>
        <v>4.0469167143401981</v>
      </c>
      <c r="G25" s="24">
        <f>SUM(G22:G24)</f>
        <v>135821</v>
      </c>
    </row>
    <row r="26" spans="1:7" ht="16.5" thickBot="1">
      <c r="A26" s="63" t="s">
        <v>28</v>
      </c>
      <c r="B26" s="64"/>
      <c r="C26" s="65"/>
      <c r="D26" s="23" t="s">
        <v>5</v>
      </c>
      <c r="E26" s="7">
        <f>E19+E20+E25</f>
        <v>33.230000000000004</v>
      </c>
      <c r="F26" s="7">
        <f>F19+F20+F25</f>
        <v>40.287045194508011</v>
      </c>
      <c r="G26" s="26">
        <f>G19+G20+G25</f>
        <v>885189.86400000006</v>
      </c>
    </row>
    <row r="27" spans="1:7">
      <c r="A27" s="67" t="s">
        <v>29</v>
      </c>
      <c r="B27" s="68"/>
      <c r="C27" s="69"/>
      <c r="D27" s="70">
        <v>-145010.42000000001</v>
      </c>
      <c r="E27" s="71"/>
      <c r="F27" s="71"/>
      <c r="G27" s="71"/>
    </row>
    <row r="28" spans="1:7">
      <c r="A28" s="72" t="s">
        <v>30</v>
      </c>
      <c r="B28" s="73"/>
      <c r="C28" s="73"/>
      <c r="D28" s="74">
        <v>1521135.29</v>
      </c>
      <c r="E28" s="74"/>
      <c r="F28" s="75"/>
      <c r="G28" s="75"/>
    </row>
    <row r="29" spans="1:7">
      <c r="A29" s="72" t="s">
        <v>31</v>
      </c>
      <c r="B29" s="73"/>
      <c r="C29" s="73"/>
      <c r="D29" s="74">
        <v>1202282.53</v>
      </c>
      <c r="E29" s="74"/>
      <c r="F29" s="75"/>
      <c r="G29" s="75"/>
    </row>
    <row r="30" spans="1:7" ht="30">
      <c r="A30" s="30" t="s">
        <v>32</v>
      </c>
      <c r="B30" s="31"/>
      <c r="C30" s="32"/>
      <c r="D30" s="75">
        <f>D28-D29</f>
        <v>318852.76</v>
      </c>
      <c r="E30" s="76"/>
      <c r="F30" s="76"/>
      <c r="G30" s="76"/>
    </row>
    <row r="31" spans="1:7" ht="15.75" thickBot="1">
      <c r="A31" s="77" t="s">
        <v>33</v>
      </c>
      <c r="B31" s="78"/>
      <c r="C31" s="79"/>
      <c r="D31" s="60">
        <f>D29-G26+D27</f>
        <v>172082.24599999996</v>
      </c>
      <c r="E31" s="60"/>
      <c r="F31" s="61"/>
      <c r="G31" s="61"/>
    </row>
    <row r="32" spans="1:7" ht="33.75" customHeight="1">
      <c r="A32" s="66" t="s">
        <v>40</v>
      </c>
      <c r="B32" s="66"/>
      <c r="C32" s="66"/>
      <c r="D32" s="66"/>
      <c r="E32" s="66"/>
      <c r="F32" s="66"/>
      <c r="G32" s="66"/>
    </row>
    <row r="33" ht="19.5" customHeight="1"/>
    <row r="34" ht="21.75" customHeight="1"/>
    <row r="35" ht="33" customHeight="1"/>
    <row r="38" ht="15" customHeight="1"/>
  </sheetData>
  <mergeCells count="29">
    <mergeCell ref="D31:G31"/>
    <mergeCell ref="A25:C25"/>
    <mergeCell ref="A26:C26"/>
    <mergeCell ref="A32:G32"/>
    <mergeCell ref="A27:C27"/>
    <mergeCell ref="D27:G27"/>
    <mergeCell ref="A28:C28"/>
    <mergeCell ref="D28:G28"/>
    <mergeCell ref="A29:C29"/>
    <mergeCell ref="D29:G29"/>
    <mergeCell ref="D30:G30"/>
    <mergeCell ref="A31:C31"/>
    <mergeCell ref="B22:C24"/>
    <mergeCell ref="A9:G9"/>
    <mergeCell ref="A10:B10"/>
    <mergeCell ref="A11:G11"/>
    <mergeCell ref="A12:B12"/>
    <mergeCell ref="A13:B13"/>
    <mergeCell ref="A14:B14"/>
    <mergeCell ref="A15:B15"/>
    <mergeCell ref="A19:C19"/>
    <mergeCell ref="A20:B20"/>
    <mergeCell ref="A21:G21"/>
    <mergeCell ref="A8:G8"/>
    <mergeCell ref="A1:G1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парк.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2021-03-19T01:55:41Z</cp:lastPrinted>
  <dcterms:created xsi:type="dcterms:W3CDTF">2018-03-27T23:18:09Z</dcterms:created>
  <dcterms:modified xsi:type="dcterms:W3CDTF">2022-04-07T04:16:19Z</dcterms:modified>
</cp:coreProperties>
</file>