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парк. 3-1" sheetId="52" r:id="rId1"/>
  </sheets>
  <calcPr calcId="145621" refMode="R1C1"/>
</workbook>
</file>

<file path=xl/calcChain.xml><?xml version="1.0" encoding="utf-8"?>
<calcChain xmlns="http://schemas.openxmlformats.org/spreadsheetml/2006/main">
  <c r="F17" i="52" l="1"/>
  <c r="F16" i="52"/>
  <c r="F13" i="52"/>
  <c r="G14" i="52"/>
  <c r="F14" i="52" s="1"/>
  <c r="G15" i="52"/>
  <c r="F15" i="52" s="1"/>
  <c r="G12" i="52"/>
  <c r="F12" i="52" s="1"/>
  <c r="G11" i="52"/>
  <c r="F11" i="52" s="1"/>
  <c r="G24" i="52" l="1"/>
  <c r="F23" i="52"/>
  <c r="F22" i="52"/>
  <c r="F21" i="52"/>
  <c r="F19" i="52"/>
  <c r="F24" i="52" l="1"/>
  <c r="D29" i="52"/>
  <c r="F18" i="52" l="1"/>
  <c r="F25" i="52" s="1"/>
  <c r="E24" i="52"/>
  <c r="G18" i="52" l="1"/>
  <c r="G25" i="52" s="1"/>
  <c r="D30" i="52" s="1"/>
  <c r="E18" i="52"/>
  <c r="E25" i="52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<sst xmlns="http://schemas.openxmlformats.org/spreadsheetml/2006/main" count="54" uniqueCount="40">
  <si>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</si>
  <si>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</si>
  <si>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</si>
  <si>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</si>
  <si>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</si>
  <si>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</si>
  <si>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</si>
  <si>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</si>
  <si>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</si>
  <si>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</si>
  <si>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</si>
  <si>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</si>
  <si>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</si>
  <si>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</si>
  <si>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</si>
  <si>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</si>
  <si>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</si>
  <si>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</si>
  <si>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</si>
  <si>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</si>
  <si>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</si>
  <si>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</si>
  <si>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</si>
  <si>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</t>
  </si>
  <si>
    <t xml:space="preserve">АКТ 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</si>
  <si>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</si>
  <si>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</si>
  <si>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содержание лифтового оборудования</t>
  </si>
  <si>
    <t>1 раз в неделю</t>
  </si>
  <si>
    <t>постоянно</t>
  </si>
  <si>
    <t>Задолженность населения с учетом предыдущих лет</t>
  </si>
  <si>
    <t>Остаток по отчету за 2021 год, с учетом предыдущих лет</t>
  </si>
  <si>
    <t>г. Корсаков                                                                                                  «___»________20___г.</t>
  </si>
  <si>
    <t>Утверждаю _________Е.В. Яшунина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</si>
  <si>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</si>
  <si>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</si>
  <si>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</si>
  <si>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</si>
  <si>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</si>
  <si>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 оказанных услуг и выполненных работ по содержанию и текущему ремонту общего имущества в многоквартирном доме № 3/1, ул. Парковая, S общ. 2710,4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</si>
</sst>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4" fontId="6" fillId="0" borderId="22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30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2"/>
  <sheetViews>
    <sheetView tabSelected="1" topLeftCell="A25" workbookViewId="0">
      <selection activeCell="C37" sqref="C37"/>
    </sheetView>
  </sheetViews>
  <sheetFormatPr defaultRowHeight="15" x14ac:dyDescent="0.2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6" width="17.7109375" style="2" customWidth="1"/>
    <col min="7" max="7" width="25" style="2" customWidth="1"/>
    <col min="8" max="16384" width="9.140625" style="2"/>
  </cols>
  <sheetData>
    <row r="1" spans="1:7" ht="15.75" x14ac:dyDescent="0.25">
      <c r="A1" s="82" t="s">
        <v>0</v>
      </c>
      <c r="B1" s="82"/>
      <c r="C1" s="82"/>
      <c r="D1" s="82"/>
      <c r="E1" s="82"/>
      <c r="F1" s="82"/>
      <c r="G1" s="82"/>
    </row>
    <row r="2" spans="1:7" ht="15.75" x14ac:dyDescent="0.25">
      <c r="A2" s="40"/>
      <c r="B2" s="40"/>
      <c r="C2" s="40"/>
      <c r="D2" s="40"/>
      <c r="E2" s="40"/>
      <c r="F2" s="40" t="s">
        <v>33</v>
      </c>
      <c r="G2" s="40"/>
    </row>
    <row r="3" spans="1:7" ht="15.75" x14ac:dyDescent="0.25">
      <c r="A3" s="40"/>
      <c r="B3" s="40"/>
      <c r="C3" s="40"/>
      <c r="D3" s="40"/>
      <c r="E3" s="85" t="s">
        <v>34</v>
      </c>
      <c r="F3" s="85"/>
      <c r="G3" s="85"/>
    </row>
    <row r="4" spans="1:7" ht="15.75" x14ac:dyDescent="0.25">
      <c r="A4" s="83" t="s">
        <v>32</v>
      </c>
      <c r="B4" s="83"/>
      <c r="C4" s="83"/>
      <c r="D4" s="83"/>
      <c r="E4" s="83"/>
      <c r="F4" s="83"/>
      <c r="G4" s="83"/>
    </row>
    <row r="5" spans="1:7" ht="15.75" x14ac:dyDescent="0.25">
      <c r="A5" s="83"/>
      <c r="B5" s="83"/>
      <c r="C5" s="83"/>
      <c r="D5" s="83"/>
      <c r="E5" s="83"/>
      <c r="F5" s="83"/>
      <c r="G5" s="83"/>
    </row>
    <row r="6" spans="1:7" ht="15.75" x14ac:dyDescent="0.25">
      <c r="A6" s="84" t="s">
        <v>24</v>
      </c>
      <c r="B6" s="84"/>
      <c r="C6" s="84"/>
      <c r="D6" s="84"/>
      <c r="E6" s="84"/>
      <c r="F6" s="84"/>
      <c r="G6" s="84"/>
    </row>
    <row r="7" spans="1:7" ht="38.25" customHeight="1" x14ac:dyDescent="0.25">
      <c r="A7" s="68" t="s">
        <v>39</v>
      </c>
      <c r="B7" s="68"/>
      <c r="C7" s="68"/>
      <c r="D7" s="68"/>
      <c r="E7" s="68"/>
      <c r="F7" s="68"/>
      <c r="G7" s="68"/>
    </row>
    <row r="8" spans="1:7" ht="57" customHeight="1" x14ac:dyDescent="0.25">
      <c r="A8" s="68" t="s">
        <v>17</v>
      </c>
      <c r="B8" s="68"/>
      <c r="C8" s="68"/>
      <c r="D8" s="68"/>
      <c r="E8" s="68"/>
      <c r="F8" s="68"/>
      <c r="G8" s="68"/>
    </row>
    <row r="9" spans="1:7" ht="49.5" customHeight="1" x14ac:dyDescent="0.25">
      <c r="A9" s="69" t="s">
        <v>1</v>
      </c>
      <c r="B9" s="70"/>
      <c r="C9" s="4" t="s">
        <v>2</v>
      </c>
      <c r="D9" s="4" t="s">
        <v>3</v>
      </c>
      <c r="E9" s="4" t="s">
        <v>25</v>
      </c>
      <c r="F9" s="4" t="s">
        <v>26</v>
      </c>
      <c r="G9" s="4" t="s">
        <v>16</v>
      </c>
    </row>
    <row r="10" spans="1:7" s="3" customFormat="1" ht="15.75" x14ac:dyDescent="0.25">
      <c r="A10" s="71" t="s">
        <v>20</v>
      </c>
      <c r="B10" s="72"/>
      <c r="C10" s="72"/>
      <c r="D10" s="72"/>
      <c r="E10" s="72"/>
      <c r="F10" s="72"/>
      <c r="G10" s="73"/>
    </row>
    <row r="11" spans="1:7" ht="15.75" x14ac:dyDescent="0.25">
      <c r="A11" s="74" t="s">
        <v>4</v>
      </c>
      <c r="B11" s="75"/>
      <c r="C11" s="5" t="s">
        <v>28</v>
      </c>
      <c r="D11" s="1" t="s">
        <v>5</v>
      </c>
      <c r="E11" s="1">
        <v>4.3099999999999996</v>
      </c>
      <c r="F11" s="35">
        <f t="shared" ref="F11:F17" si="0">G11/12/2710.4</f>
        <v>9.7500027056277059</v>
      </c>
      <c r="G11" s="8">
        <f>E11*12*2710.4+176935</f>
        <v>317116.88800000004</v>
      </c>
    </row>
    <row r="12" spans="1:7" ht="15.75" x14ac:dyDescent="0.25">
      <c r="A12" s="74" t="s">
        <v>6</v>
      </c>
      <c r="B12" s="75"/>
      <c r="C12" s="5" t="s">
        <v>7</v>
      </c>
      <c r="D12" s="1" t="s">
        <v>5</v>
      </c>
      <c r="E12" s="1">
        <v>7.17</v>
      </c>
      <c r="F12" s="35">
        <f t="shared" si="0"/>
        <v>7.17</v>
      </c>
      <c r="G12" s="8">
        <f>E12*2710.4*12</f>
        <v>233202.81599999999</v>
      </c>
    </row>
    <row r="13" spans="1:7" ht="15.75" x14ac:dyDescent="0.25">
      <c r="A13" s="74" t="s">
        <v>21</v>
      </c>
      <c r="B13" s="75"/>
      <c r="C13" s="5" t="s">
        <v>8</v>
      </c>
      <c r="D13" s="1" t="s">
        <v>5</v>
      </c>
      <c r="E13" s="1">
        <v>0.23</v>
      </c>
      <c r="F13" s="35">
        <f t="shared" si="0"/>
        <v>0.30600034435261708</v>
      </c>
      <c r="G13" s="8">
        <v>9952.6</v>
      </c>
    </row>
    <row r="14" spans="1:7" ht="15.75" x14ac:dyDescent="0.25">
      <c r="A14" s="29" t="s">
        <v>27</v>
      </c>
      <c r="B14" s="30"/>
      <c r="C14" s="18" t="s">
        <v>29</v>
      </c>
      <c r="D14" s="12"/>
      <c r="E14" s="12">
        <v>5.83</v>
      </c>
      <c r="F14" s="35">
        <f t="shared" si="0"/>
        <v>5.830000000000001</v>
      </c>
      <c r="G14" s="8">
        <f t="shared" ref="G14:G15" si="1">E14*2710.4*12</f>
        <v>189619.58400000003</v>
      </c>
    </row>
    <row r="15" spans="1:7" ht="16.5" thickBot="1" x14ac:dyDescent="0.3">
      <c r="A15" s="76" t="s">
        <v>9</v>
      </c>
      <c r="B15" s="77"/>
      <c r="C15" s="18" t="s">
        <v>7</v>
      </c>
      <c r="D15" s="12" t="s">
        <v>5</v>
      </c>
      <c r="E15" s="12">
        <v>7.87</v>
      </c>
      <c r="F15" s="35">
        <f t="shared" si="0"/>
        <v>7.87</v>
      </c>
      <c r="G15" s="8">
        <f t="shared" si="1"/>
        <v>255970.17600000004</v>
      </c>
    </row>
    <row r="16" spans="1:7" ht="15.75" x14ac:dyDescent="0.25">
      <c r="A16" s="14" t="s">
        <v>22</v>
      </c>
      <c r="B16" s="24"/>
      <c r="C16" s="24"/>
      <c r="D16" s="15" t="s">
        <v>5</v>
      </c>
      <c r="E16" s="19"/>
      <c r="F16" s="35">
        <f t="shared" si="0"/>
        <v>0.34565777499016137</v>
      </c>
      <c r="G16" s="22">
        <v>11242.45</v>
      </c>
    </row>
    <row r="17" spans="1:7" ht="16.5" thickBot="1" x14ac:dyDescent="0.3">
      <c r="A17" s="16" t="s">
        <v>23</v>
      </c>
      <c r="B17" s="25"/>
      <c r="C17" s="25"/>
      <c r="D17" s="17" t="s">
        <v>5</v>
      </c>
      <c r="E17" s="20"/>
      <c r="F17" s="35">
        <f t="shared" si="0"/>
        <v>7.8177934991145213</v>
      </c>
      <c r="G17" s="23">
        <v>254272.17</v>
      </c>
    </row>
    <row r="18" spans="1:7" ht="16.5" thickBot="1" x14ac:dyDescent="0.3">
      <c r="A18" s="78" t="s">
        <v>10</v>
      </c>
      <c r="B18" s="79"/>
      <c r="C18" s="80"/>
      <c r="D18" s="10" t="s">
        <v>5</v>
      </c>
      <c r="E18" s="26">
        <f>SUM(E11:E17)</f>
        <v>25.41</v>
      </c>
      <c r="F18" s="26">
        <f>SUM(F11:F17)</f>
        <v>39.089454324085011</v>
      </c>
      <c r="G18" s="21">
        <f>SUM(G11:G17)</f>
        <v>1271376.6839999999</v>
      </c>
    </row>
    <row r="19" spans="1:7" ht="63.75" thickBot="1" x14ac:dyDescent="0.3">
      <c r="A19" s="45" t="s">
        <v>18</v>
      </c>
      <c r="B19" s="47"/>
      <c r="C19" s="4" t="s">
        <v>11</v>
      </c>
      <c r="D19" s="28" t="s">
        <v>5</v>
      </c>
      <c r="E19" s="31">
        <v>4.26</v>
      </c>
      <c r="F19" s="35">
        <f t="shared" ref="F19:F23" si="2">G19/8/2710.4</f>
        <v>0</v>
      </c>
      <c r="G19" s="9"/>
    </row>
    <row r="20" spans="1:7" ht="66.75" customHeight="1" thickBot="1" x14ac:dyDescent="0.3">
      <c r="A20" s="48" t="s">
        <v>19</v>
      </c>
      <c r="B20" s="49"/>
      <c r="C20" s="49"/>
      <c r="D20" s="49"/>
      <c r="E20" s="81"/>
      <c r="F20" s="81"/>
      <c r="G20" s="50"/>
    </row>
    <row r="21" spans="1:7" ht="24.75" customHeight="1" x14ac:dyDescent="0.25">
      <c r="A21" s="5" t="s">
        <v>12</v>
      </c>
      <c r="B21" s="64" t="s">
        <v>11</v>
      </c>
      <c r="C21" s="65"/>
      <c r="D21" s="28" t="s">
        <v>5</v>
      </c>
      <c r="E21" s="32">
        <v>1.1299999999999999</v>
      </c>
      <c r="F21" s="35">
        <f t="shared" si="2"/>
        <v>1.5355205873671782</v>
      </c>
      <c r="G21" s="8">
        <v>33295</v>
      </c>
    </row>
    <row r="22" spans="1:7" ht="18" customHeight="1" x14ac:dyDescent="0.25">
      <c r="A22" s="5" t="s">
        <v>13</v>
      </c>
      <c r="B22" s="66"/>
      <c r="C22" s="67"/>
      <c r="D22" s="28" t="s">
        <v>5</v>
      </c>
      <c r="E22" s="13">
        <v>2.2200000000000002</v>
      </c>
      <c r="F22" s="35">
        <f t="shared" si="2"/>
        <v>0.49199380165289253</v>
      </c>
      <c r="G22" s="8">
        <v>10668</v>
      </c>
    </row>
    <row r="23" spans="1:7" ht="21.75" customHeight="1" thickBot="1" x14ac:dyDescent="0.3">
      <c r="A23" s="5" t="s">
        <v>14</v>
      </c>
      <c r="B23" s="66"/>
      <c r="C23" s="67"/>
      <c r="D23" s="28" t="s">
        <v>5</v>
      </c>
      <c r="E23" s="33">
        <v>4.0199999999999996</v>
      </c>
      <c r="F23" s="35">
        <f t="shared" si="2"/>
        <v>4.4797354634002362</v>
      </c>
      <c r="G23" s="8">
        <v>97135</v>
      </c>
    </row>
    <row r="24" spans="1:7" ht="27.75" customHeight="1" thickBot="1" x14ac:dyDescent="0.3">
      <c r="A24" s="45" t="s">
        <v>15</v>
      </c>
      <c r="B24" s="46"/>
      <c r="C24" s="47"/>
      <c r="D24" s="28" t="s">
        <v>5</v>
      </c>
      <c r="E24" s="34">
        <f>SUM(E21:E23)</f>
        <v>7.3699999999999992</v>
      </c>
      <c r="F24" s="41">
        <f>SUM(F21:F23)</f>
        <v>6.5072498524203066</v>
      </c>
      <c r="G24" s="8">
        <f>SUM(G21:G23)</f>
        <v>141098</v>
      </c>
    </row>
    <row r="25" spans="1:7" ht="35.25" customHeight="1" thickBot="1" x14ac:dyDescent="0.3">
      <c r="A25" s="48" t="s">
        <v>35</v>
      </c>
      <c r="B25" s="49"/>
      <c r="C25" s="50"/>
      <c r="D25" s="28" t="s">
        <v>5</v>
      </c>
      <c r="E25" s="36">
        <f>E18+E19+E24</f>
        <v>37.04</v>
      </c>
      <c r="F25" s="36">
        <f>F18+F19+F24</f>
        <v>45.59670417650532</v>
      </c>
      <c r="G25" s="11">
        <f>G18+G19+G24</f>
        <v>1412474.6839999999</v>
      </c>
    </row>
    <row r="26" spans="1:7" x14ac:dyDescent="0.25">
      <c r="A26" s="51" t="s">
        <v>31</v>
      </c>
      <c r="B26" s="52"/>
      <c r="C26" s="53"/>
      <c r="D26" s="54">
        <v>-168526.98</v>
      </c>
      <c r="E26" s="55"/>
      <c r="F26" s="55"/>
      <c r="G26" s="55"/>
    </row>
    <row r="27" spans="1:7" x14ac:dyDescent="0.25">
      <c r="A27" s="56" t="s">
        <v>36</v>
      </c>
      <c r="B27" s="57"/>
      <c r="C27" s="57"/>
      <c r="D27" s="58">
        <v>2001955.18</v>
      </c>
      <c r="E27" s="58"/>
      <c r="F27" s="59"/>
      <c r="G27" s="59"/>
    </row>
    <row r="28" spans="1:7" x14ac:dyDescent="0.25">
      <c r="A28" s="56" t="s">
        <v>37</v>
      </c>
      <c r="B28" s="57"/>
      <c r="C28" s="57"/>
      <c r="D28" s="58">
        <v>1121102.73</v>
      </c>
      <c r="E28" s="58"/>
      <c r="F28" s="59"/>
      <c r="G28" s="59"/>
    </row>
    <row r="29" spans="1:7" ht="30" x14ac:dyDescent="0.25">
      <c r="A29" s="37" t="s">
        <v>30</v>
      </c>
      <c r="B29" s="38"/>
      <c r="C29" s="39"/>
      <c r="D29" s="59">
        <f>D27-D28</f>
        <v>880852.45</v>
      </c>
      <c r="E29" s="60"/>
      <c r="F29" s="60"/>
      <c r="G29" s="60"/>
    </row>
    <row r="30" spans="1:7" ht="15.75" thickBot="1" x14ac:dyDescent="0.3">
      <c r="A30" s="61" t="s">
        <v>38</v>
      </c>
      <c r="B30" s="62"/>
      <c r="C30" s="63"/>
      <c r="D30" s="43">
        <f>D28-G25+D26</f>
        <v>-459898.93399999989</v>
      </c>
      <c r="E30" s="43"/>
      <c r="F30" s="44"/>
      <c r="G30" s="44"/>
    </row>
    <row r="32" spans="1:7" ht="19.5" customHeight="1" x14ac:dyDescent="0.25"/>
    <row r="33" spans="1:7" ht="21.75" customHeight="1" x14ac:dyDescent="0.25"/>
    <row r="34" spans="1:7" ht="33" customHeight="1" x14ac:dyDescent="0.25">
      <c r="A34" s="42"/>
    </row>
    <row r="37" spans="1:7" ht="15" customHeight="1" x14ac:dyDescent="0.25"/>
    <row r="41" spans="1:7" ht="15.75" x14ac:dyDescent="0.25">
      <c r="A41" s="27"/>
      <c r="B41" s="6"/>
      <c r="C41" s="7"/>
      <c r="D41" s="6"/>
      <c r="E41" s="6"/>
      <c r="F41" s="6"/>
      <c r="G41" s="6"/>
    </row>
    <row r="42" spans="1:7" ht="15.75" x14ac:dyDescent="0.25">
      <c r="A42" s="6"/>
      <c r="B42" s="6"/>
      <c r="C42" s="6"/>
      <c r="D42" s="6"/>
      <c r="E42" s="6"/>
      <c r="F42" s="6"/>
      <c r="G42" s="6"/>
    </row>
  </sheetData>
  <mergeCells count="28">
    <mergeCell ref="A1:G1"/>
    <mergeCell ref="A4:G4"/>
    <mergeCell ref="A5:G5"/>
    <mergeCell ref="A6:G6"/>
    <mergeCell ref="A7:G7"/>
    <mergeCell ref="E3:G3"/>
    <mergeCell ref="B21:C23"/>
    <mergeCell ref="A8:G8"/>
    <mergeCell ref="A9:B9"/>
    <mergeCell ref="A10:G10"/>
    <mergeCell ref="A11:B11"/>
    <mergeCell ref="A12:B12"/>
    <mergeCell ref="A13:B13"/>
    <mergeCell ref="A15:B15"/>
    <mergeCell ref="A18:C18"/>
    <mergeCell ref="A19:B19"/>
    <mergeCell ref="A20:G20"/>
    <mergeCell ref="D30:G30"/>
    <mergeCell ref="A24:C24"/>
    <mergeCell ref="A25:C25"/>
    <mergeCell ref="A26:C26"/>
    <mergeCell ref="D26:G26"/>
    <mergeCell ref="A27:C27"/>
    <mergeCell ref="D27:G27"/>
    <mergeCell ref="A28:C28"/>
    <mergeCell ref="D28:G28"/>
    <mergeCell ref="D29:G29"/>
    <mergeCell ref="A30:C30"/>
  </mergeCells>
  <pageMargins left="0.17" right="0.17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парк. 3-1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2022-11-08T05:46:25Z</cp:lastPrinted>
  <dcterms:created xsi:type="dcterms:W3CDTF">2018-03-27T23:18:09Z</dcterms:created>
  <dcterms:modified xsi:type="dcterms:W3CDTF">2023-03-29T22:54:29Z</dcterms:modified>
</cp:coreProperties>
</file>