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р 44-1" sheetId="6" r:id="rId1"/>
  </sheets>
  <calcPr calcId="145621" refMode="R1C1"/>
</workbook>
</file>

<file path=xl/calcChain.xml><?xml version="1.0" encoding="utf-8"?>
<calcChain xmlns="http://schemas.openxmlformats.org/spreadsheetml/2006/main">
  <c r="F13" i="6" l="1"/>
  <c r="F20" i="6" l="1"/>
  <c r="F18" i="6"/>
  <c r="E18" i="6"/>
  <c r="E17" i="6"/>
  <c r="F17" i="6"/>
  <c r="F19" i="6" l="1"/>
  <c r="G16" i="6"/>
  <c r="G15" i="6"/>
  <c r="G14" i="6"/>
  <c r="F23" i="6"/>
  <c r="F22" i="6"/>
  <c r="F24" i="6"/>
  <c r="D30" i="6"/>
  <c r="F25" i="6" l="1"/>
  <c r="F26" i="6" s="1"/>
  <c r="C59" i="6" l="1"/>
  <c r="G25" i="6"/>
  <c r="E25" i="6"/>
  <c r="E19" i="6" l="1"/>
  <c r="E26" i="6" s="1"/>
  <c r="G19" i="6"/>
  <c r="G26" i="6" s="1"/>
  <c r="D31" i="6" s="1"/>
</calcChain>
</file>

<file path=xl/sharedStrings.xml><?xml version="1.0" encoding="utf-8"?>
<sst xmlns="http://schemas.openxmlformats.org/spreadsheetml/2006/main" count="57" uniqueCount="43">
  <si>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</si>
  <si>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</si>
  <si>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</si>
  <si>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</si>
  <si>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</si>
  <si>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</si>
  <si>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</si>
  <si>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</si>
  <si>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</si>
  <si>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</si>
  <si>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</si>
  <si>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</si>
  <si>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</si>
  <si>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</si>
  <si>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</si>
  <si>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</si>
  <si>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</si>
  <si>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</si>
  <si>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</si>
  <si>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</si>
  <si>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</si>
  <si>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Приемки оказанных услуг и выполненных работ по содержанию и текущему ремонту общего имущества в многоквартирном доме № 44/1, ул. Артиллерийская, S общ. 1920,6 м2 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</si>
  <si>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</si>
  <si>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</si>
  <si>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</si>
  <si>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</si>
  <si>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на 01.01.2020</t>
  </si>
  <si>
    <t xml:space="preserve">начислено </t>
  </si>
  <si>
    <t>оплачено</t>
  </si>
  <si>
    <t>на 01.01.2021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</si>
  <si>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</si>
  <si>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</si>
  <si>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</si>
  <si>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</si>
  <si>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</si>
  <si>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</si>
  <si>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</si>
  <si>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</si>
  <si>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>Собственник помещений именуемый в дальнейшем «Заказчик», в лице Белева Н.А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</si>
  <si>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 xml:space="preserve">Приказ Минстроя России от 26.10.2015г. № 761/пр                                                                                            Утверждаю </t>
  </si>
  <si>
    <t>Генеральный директор ООО "Корсаков Плюс"</t>
  </si>
  <si>
    <t>Е.В. Яшунина</t>
  </si>
  <si>
    <t>г. Корсаков ООО «Корсаков Плюс»                                                                                                                       «_27__»___03_____2023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</si>
</sst>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1" fillId="0" borderId="6" xfId="0" applyNumberFormat="1" applyFont="1" applyBorder="1"/>
    <xf numFmtId="2" fontId="1" fillId="0" borderId="12" xfId="0" applyNumberFormat="1" applyFont="1" applyBorder="1"/>
    <xf numFmtId="0" fontId="1" fillId="0" borderId="14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11" xfId="0" applyFont="1" applyBorder="1"/>
    <xf numFmtId="0" fontId="1" fillId="0" borderId="22" xfId="0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0" xfId="0" applyFont="1" applyBorder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24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Fill="1" applyBorder="1"/>
    <xf numFmtId="2" fontId="1" fillId="0" borderId="29" xfId="0" applyNumberFormat="1" applyFont="1" applyFill="1" applyBorder="1"/>
    <xf numFmtId="0" fontId="1" fillId="0" borderId="0" xfId="0" applyFont="1"/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0" xfId="0" applyNumberFormat="1" applyFont="1" applyBorder="1"/>
    <xf numFmtId="2" fontId="2" fillId="0" borderId="35" xfId="0" applyNumberFormat="1" applyFont="1" applyBorder="1"/>
    <xf numFmtId="2" fontId="2" fillId="0" borderId="1" xfId="0" applyNumberFormat="1" applyFont="1" applyBorder="1"/>
    <xf numFmtId="0" fontId="1" fillId="0" borderId="5" xfId="0" applyFont="1" applyBorder="1"/>
    <xf numFmtId="2" fontId="2" fillId="0" borderId="36" xfId="0" applyNumberFormat="1" applyFont="1" applyBorder="1"/>
    <xf numFmtId="2" fontId="2" fillId="0" borderId="37" xfId="0" applyNumberFormat="1" applyFont="1" applyBorder="1"/>
    <xf numFmtId="2" fontId="2" fillId="0" borderId="38" xfId="0" applyNumberFormat="1" applyFont="1" applyBorder="1"/>
    <xf numFmtId="2" fontId="2" fillId="0" borderId="25" xfId="0" applyNumberFormat="1" applyFont="1" applyFill="1" applyBorder="1"/>
    <xf numFmtId="2" fontId="1" fillId="0" borderId="39" xfId="0" applyNumberFormat="1" applyFont="1" applyBorder="1"/>
    <xf numFmtId="2" fontId="2" fillId="0" borderId="1" xfId="0" applyNumberFormat="1" applyFont="1" applyFill="1" applyBorder="1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/>
    <xf numFmtId="0" fontId="1" fillId="0" borderId="6" xfId="0" applyFont="1" applyBorder="1"/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0"/>
  <sheetViews>
    <sheetView tabSelected="1" topLeftCell="A25" workbookViewId="0">
      <selection activeCell="A37" sqref="A37"/>
    </sheetView>
  </sheetViews>
  <sheetFormatPr defaultRowHeight="15" x14ac:dyDescent="0.25"/>
  <cols>
    <col min="1" max="1" width="48.5703125" customWidth="1"/>
    <col min="2" max="2" width="5.28515625" customWidth="1"/>
    <col min="3" max="3" width="23.28515625" customWidth="1"/>
    <col min="4" max="4" width="14.140625" customWidth="1"/>
    <col min="5" max="5" width="22.42578125" customWidth="1"/>
    <col min="6" max="6" width="22.42578125" style="4" customWidth="1"/>
    <col min="7" max="7" width="22.28515625" customWidth="1"/>
  </cols>
  <sheetData>
    <row r="1" spans="1:7" ht="19.5" customHeight="1" x14ac:dyDescent="0.25">
      <c r="A1" s="88" t="s">
        <v>39</v>
      </c>
      <c r="B1" s="88"/>
      <c r="C1" s="88"/>
      <c r="D1" s="88"/>
      <c r="E1" s="88"/>
      <c r="F1" s="88"/>
      <c r="G1" s="89"/>
    </row>
    <row r="2" spans="1:7" ht="15.75" x14ac:dyDescent="0.25">
      <c r="A2" s="26"/>
      <c r="B2" s="26"/>
      <c r="C2" s="26"/>
      <c r="D2" s="26"/>
      <c r="E2" s="26" t="s">
        <v>40</v>
      </c>
      <c r="F2" s="33"/>
      <c r="G2" s="26"/>
    </row>
    <row r="3" spans="1:7" ht="16.5" customHeight="1" x14ac:dyDescent="0.25">
      <c r="A3" s="47"/>
      <c r="B3" s="47"/>
      <c r="C3" s="47"/>
      <c r="D3" s="47"/>
      <c r="E3" s="47" t="s">
        <v>41</v>
      </c>
      <c r="F3" s="47"/>
      <c r="G3" s="47"/>
    </row>
    <row r="4" spans="1:7" ht="15.75" x14ac:dyDescent="0.25">
      <c r="A4" s="49" t="s">
        <v>42</v>
      </c>
      <c r="B4" s="49"/>
      <c r="C4" s="49"/>
      <c r="D4" s="49"/>
      <c r="E4" s="49"/>
      <c r="F4" s="49"/>
      <c r="G4" s="48"/>
    </row>
    <row r="5" spans="1:7" ht="32.25" customHeight="1" x14ac:dyDescent="0.25">
      <c r="A5" s="53"/>
      <c r="B5" s="53"/>
      <c r="C5" s="53"/>
      <c r="D5" s="53"/>
      <c r="E5" s="53"/>
      <c r="F5" s="33"/>
      <c r="G5" s="26"/>
    </row>
    <row r="6" spans="1:7" ht="15.75" x14ac:dyDescent="0.25">
      <c r="A6" s="50" t="s">
        <v>19</v>
      </c>
      <c r="B6" s="50"/>
      <c r="C6" s="50"/>
      <c r="D6" s="50"/>
      <c r="E6" s="50"/>
      <c r="F6" s="50"/>
      <c r="G6" s="48"/>
    </row>
    <row r="7" spans="1:7" ht="15.75" x14ac:dyDescent="0.25">
      <c r="A7" s="60" t="s">
        <v>21</v>
      </c>
      <c r="B7" s="60"/>
      <c r="C7" s="60"/>
      <c r="D7" s="60"/>
      <c r="E7" s="60"/>
      <c r="F7" s="60"/>
      <c r="G7" s="60"/>
    </row>
    <row r="8" spans="1:7" ht="15.75" x14ac:dyDescent="0.25">
      <c r="A8" s="75" t="s">
        <v>38</v>
      </c>
      <c r="B8" s="75"/>
      <c r="C8" s="75"/>
      <c r="D8" s="75"/>
      <c r="E8" s="75"/>
      <c r="F8" s="75"/>
      <c r="G8" s="75"/>
    </row>
    <row r="9" spans="1:7" ht="33" customHeight="1" x14ac:dyDescent="0.25">
      <c r="A9" s="54" t="s">
        <v>18</v>
      </c>
      <c r="B9" s="54"/>
      <c r="C9" s="54"/>
      <c r="D9" s="54"/>
      <c r="E9" s="54"/>
      <c r="F9" s="54"/>
      <c r="G9" s="54"/>
    </row>
    <row r="10" spans="1:7" ht="24" customHeight="1" x14ac:dyDescent="0.25">
      <c r="A10" s="26"/>
      <c r="B10" s="26"/>
      <c r="C10" s="26"/>
      <c r="D10" s="26"/>
      <c r="E10" s="26"/>
      <c r="F10" s="33"/>
      <c r="G10" s="26"/>
    </row>
    <row r="11" spans="1:7" ht="25.5" customHeight="1" x14ac:dyDescent="0.25">
      <c r="A11" s="55" t="s">
        <v>0</v>
      </c>
      <c r="B11" s="56"/>
      <c r="C11" s="1" t="s">
        <v>1</v>
      </c>
      <c r="D11" s="1" t="s">
        <v>2</v>
      </c>
      <c r="E11" s="1" t="s">
        <v>33</v>
      </c>
      <c r="F11" s="1" t="s">
        <v>32</v>
      </c>
      <c r="G11" s="1" t="s">
        <v>17</v>
      </c>
    </row>
    <row r="12" spans="1:7" ht="24.75" customHeight="1" x14ac:dyDescent="0.25">
      <c r="A12" s="57" t="s">
        <v>3</v>
      </c>
      <c r="B12" s="58"/>
      <c r="C12" s="58"/>
      <c r="D12" s="58"/>
      <c r="E12" s="58"/>
      <c r="F12" s="58"/>
      <c r="G12" s="59"/>
    </row>
    <row r="13" spans="1:7" ht="15.75" x14ac:dyDescent="0.25">
      <c r="A13" s="51" t="s">
        <v>4</v>
      </c>
      <c r="B13" s="52"/>
      <c r="C13" s="2" t="s">
        <v>5</v>
      </c>
      <c r="D13" s="2" t="s">
        <v>6</v>
      </c>
      <c r="E13" s="9">
        <v>2.97</v>
      </c>
      <c r="F13" s="9">
        <f>G13/12/1920.6</f>
        <v>3.1225485091464478</v>
      </c>
      <c r="G13" s="3">
        <v>71966</v>
      </c>
    </row>
    <row r="14" spans="1:7" ht="15.75" customHeight="1" x14ac:dyDescent="0.25">
      <c r="A14" s="51" t="s">
        <v>7</v>
      </c>
      <c r="B14" s="52"/>
      <c r="C14" s="2" t="s">
        <v>8</v>
      </c>
      <c r="D14" s="25" t="s">
        <v>6</v>
      </c>
      <c r="E14" s="3">
        <v>2.8</v>
      </c>
      <c r="F14" s="3">
        <v>2.8</v>
      </c>
      <c r="G14" s="3">
        <f>E14*1920.6*12</f>
        <v>64532.159999999989</v>
      </c>
    </row>
    <row r="15" spans="1:7" ht="15.75" x14ac:dyDescent="0.25">
      <c r="A15" s="51" t="s">
        <v>22</v>
      </c>
      <c r="B15" s="52"/>
      <c r="C15" s="2" t="s">
        <v>9</v>
      </c>
      <c r="D15" s="2" t="s">
        <v>6</v>
      </c>
      <c r="E15" s="8">
        <v>0.17</v>
      </c>
      <c r="F15" s="8">
        <v>0.17</v>
      </c>
      <c r="G15" s="3">
        <f>E15*1920.6*12</f>
        <v>3918.0240000000003</v>
      </c>
    </row>
    <row r="16" spans="1:7" ht="16.5" thickBot="1" x14ac:dyDescent="0.3">
      <c r="A16" s="61" t="s">
        <v>24</v>
      </c>
      <c r="B16" s="62"/>
      <c r="C16" s="6" t="s">
        <v>8</v>
      </c>
      <c r="D16" s="6" t="s">
        <v>6</v>
      </c>
      <c r="E16" s="9">
        <v>6.43</v>
      </c>
      <c r="F16" s="9">
        <v>6.43</v>
      </c>
      <c r="G16" s="3">
        <f>E16*1920.6*12</f>
        <v>148193.49599999998</v>
      </c>
    </row>
    <row r="17" spans="1:7" ht="15.75" x14ac:dyDescent="0.25">
      <c r="A17" s="13" t="s">
        <v>23</v>
      </c>
      <c r="B17" s="21"/>
      <c r="C17" s="14"/>
      <c r="D17" s="22" t="s">
        <v>6</v>
      </c>
      <c r="E17" s="15">
        <f>G17/12/1920.6</f>
        <v>0.31835190391891421</v>
      </c>
      <c r="F17" s="15">
        <f>G17/12/1920.6</f>
        <v>0.31835190391891421</v>
      </c>
      <c r="G17" s="16">
        <v>7337.12</v>
      </c>
    </row>
    <row r="18" spans="1:7" ht="16.5" thickBot="1" x14ac:dyDescent="0.3">
      <c r="A18" s="17" t="s">
        <v>25</v>
      </c>
      <c r="B18" s="23"/>
      <c r="C18" s="18"/>
      <c r="D18" s="24" t="s">
        <v>6</v>
      </c>
      <c r="E18" s="29">
        <f>G18/12/1920.6</f>
        <v>1.6993435211218717</v>
      </c>
      <c r="F18" s="45">
        <f>G18/12/1920.6</f>
        <v>1.6993435211218717</v>
      </c>
      <c r="G18" s="19">
        <v>39165.11</v>
      </c>
    </row>
    <row r="19" spans="1:7" ht="16.5" thickBot="1" x14ac:dyDescent="0.3">
      <c r="A19" s="63" t="s">
        <v>10</v>
      </c>
      <c r="B19" s="64"/>
      <c r="C19" s="65"/>
      <c r="D19" s="31" t="s">
        <v>6</v>
      </c>
      <c r="E19" s="44">
        <f>SUM(E13:E18)</f>
        <v>14.387695425040786</v>
      </c>
      <c r="F19" s="46">
        <f>SUM(F13:F18)</f>
        <v>14.540243934187233</v>
      </c>
      <c r="G19" s="32">
        <f>SUM(G13:G18)</f>
        <v>335111.90999999992</v>
      </c>
    </row>
    <row r="20" spans="1:7" ht="63.75" thickBot="1" x14ac:dyDescent="0.3">
      <c r="A20" s="66" t="s">
        <v>11</v>
      </c>
      <c r="B20" s="67"/>
      <c r="C20" s="30" t="s">
        <v>12</v>
      </c>
      <c r="D20" s="20" t="s">
        <v>6</v>
      </c>
      <c r="E20" s="38">
        <v>3.39</v>
      </c>
      <c r="F20" s="29">
        <f>G20/12/1920.6</f>
        <v>2.8516262279148878</v>
      </c>
      <c r="G20" s="12">
        <v>65722</v>
      </c>
    </row>
    <row r="21" spans="1:7" ht="16.5" thickBot="1" x14ac:dyDescent="0.3">
      <c r="A21" s="68" t="s">
        <v>20</v>
      </c>
      <c r="B21" s="69"/>
      <c r="C21" s="69"/>
      <c r="D21" s="69"/>
      <c r="E21" s="69"/>
      <c r="F21" s="69"/>
      <c r="G21" s="70"/>
    </row>
    <row r="22" spans="1:7" ht="16.5" thickBot="1" x14ac:dyDescent="0.3">
      <c r="A22" s="2" t="s">
        <v>13</v>
      </c>
      <c r="B22" s="71" t="s">
        <v>12</v>
      </c>
      <c r="C22" s="72"/>
      <c r="D22" s="25" t="s">
        <v>6</v>
      </c>
      <c r="E22" s="37">
        <v>2.89</v>
      </c>
      <c r="F22" s="39">
        <f>G22/12/1920.6</f>
        <v>0.73596792668957622</v>
      </c>
      <c r="G22" s="7">
        <v>16962</v>
      </c>
    </row>
    <row r="23" spans="1:7" ht="16.5" thickBot="1" x14ac:dyDescent="0.3">
      <c r="A23" s="2" t="s">
        <v>14</v>
      </c>
      <c r="B23" s="73"/>
      <c r="C23" s="74"/>
      <c r="D23" s="25" t="s">
        <v>6</v>
      </c>
      <c r="E23" s="37">
        <v>2.58</v>
      </c>
      <c r="F23" s="39">
        <f>G23/12/1920.6</f>
        <v>0.92714082404804066</v>
      </c>
      <c r="G23" s="7">
        <v>21368</v>
      </c>
    </row>
    <row r="24" spans="1:7" ht="16.5" thickBot="1" x14ac:dyDescent="0.3">
      <c r="A24" s="2" t="s">
        <v>15</v>
      </c>
      <c r="B24" s="73"/>
      <c r="C24" s="74"/>
      <c r="D24" s="25" t="s">
        <v>6</v>
      </c>
      <c r="E24" s="37">
        <v>2.93</v>
      </c>
      <c r="F24" s="39">
        <f>G24/12/1920.6</f>
        <v>5.5724339616092191</v>
      </c>
      <c r="G24" s="7">
        <v>128429</v>
      </c>
    </row>
    <row r="25" spans="1:7" ht="32.25" thickBot="1" x14ac:dyDescent="0.3">
      <c r="A25" s="5" t="s">
        <v>16</v>
      </c>
      <c r="B25" s="2"/>
      <c r="C25" s="2"/>
      <c r="D25" s="25" t="s">
        <v>6</v>
      </c>
      <c r="E25" s="10">
        <f>SUM(E22:E24)</f>
        <v>8.4</v>
      </c>
      <c r="F25" s="41">
        <f>SUM(F22:F24)</f>
        <v>7.2355427123468363</v>
      </c>
      <c r="G25" s="11">
        <f>SUM(G22:G24)</f>
        <v>166759</v>
      </c>
    </row>
    <row r="26" spans="1:7" ht="16.5" thickBot="1" x14ac:dyDescent="0.3">
      <c r="A26" s="2" t="s">
        <v>34</v>
      </c>
      <c r="B26" s="2"/>
      <c r="C26" s="2"/>
      <c r="D26" s="40" t="s">
        <v>6</v>
      </c>
      <c r="E26" s="42">
        <f>E19+E20+E25</f>
        <v>26.177695425040788</v>
      </c>
      <c r="F26" s="42">
        <f>F19+F20+F25</f>
        <v>24.627412874448957</v>
      </c>
      <c r="G26" s="43">
        <f>G19+G20+G25</f>
        <v>567592.90999999992</v>
      </c>
    </row>
    <row r="27" spans="1:7" x14ac:dyDescent="0.25">
      <c r="A27" s="78" t="s">
        <v>31</v>
      </c>
      <c r="B27" s="79"/>
      <c r="C27" s="80"/>
      <c r="D27" s="77">
        <v>15815.08</v>
      </c>
      <c r="E27" s="81"/>
      <c r="F27" s="81"/>
      <c r="G27" s="82"/>
    </row>
    <row r="28" spans="1:7" x14ac:dyDescent="0.25">
      <c r="A28" s="83" t="s">
        <v>35</v>
      </c>
      <c r="B28" s="84"/>
      <c r="C28" s="84"/>
      <c r="D28" s="76">
        <v>1029085.8</v>
      </c>
      <c r="E28" s="76"/>
      <c r="F28" s="77"/>
      <c r="G28" s="76"/>
    </row>
    <row r="29" spans="1:7" x14ac:dyDescent="0.25">
      <c r="A29" s="83" t="s">
        <v>36</v>
      </c>
      <c r="B29" s="84"/>
      <c r="C29" s="84"/>
      <c r="D29" s="76">
        <v>645642.64</v>
      </c>
      <c r="E29" s="76"/>
      <c r="F29" s="77"/>
      <c r="G29" s="76"/>
    </row>
    <row r="30" spans="1:7" ht="30" x14ac:dyDescent="0.25">
      <c r="A30" s="34" t="s">
        <v>30</v>
      </c>
      <c r="B30" s="35"/>
      <c r="C30" s="36"/>
      <c r="D30" s="77">
        <f>D28-D29</f>
        <v>383443.16000000003</v>
      </c>
      <c r="E30" s="81"/>
      <c r="F30" s="81"/>
      <c r="G30" s="82"/>
    </row>
    <row r="31" spans="1:7" ht="15.75" thickBot="1" x14ac:dyDescent="0.3">
      <c r="A31" s="85" t="s">
        <v>37</v>
      </c>
      <c r="B31" s="86"/>
      <c r="C31" s="87"/>
      <c r="D31" s="76">
        <f>D29-G26+D27</f>
        <v>93864.8100000001</v>
      </c>
      <c r="E31" s="76"/>
      <c r="F31" s="77"/>
      <c r="G31" s="76"/>
    </row>
    <row r="32" spans="1:7" ht="15.75" x14ac:dyDescent="0.25">
      <c r="A32" s="26"/>
      <c r="B32" s="26"/>
      <c r="C32" s="26"/>
      <c r="D32" s="26"/>
      <c r="E32" s="26"/>
      <c r="F32" s="33"/>
      <c r="G32" s="26"/>
    </row>
    <row r="33" spans="1:7" x14ac:dyDescent="0.25">
      <c r="A33" s="4"/>
      <c r="B33" s="4"/>
      <c r="C33" s="4"/>
      <c r="D33" s="4"/>
      <c r="E33" s="4"/>
      <c r="G33" s="4"/>
    </row>
    <row r="34" spans="1:7" x14ac:dyDescent="0.25">
      <c r="A34" s="4"/>
      <c r="B34" s="4"/>
      <c r="C34" s="4"/>
      <c r="D34" s="4"/>
      <c r="E34" s="4"/>
      <c r="G34" s="4"/>
    </row>
    <row r="35" spans="1:7" x14ac:dyDescent="0.25">
      <c r="A35" s="4"/>
      <c r="B35" s="4"/>
      <c r="C35" s="4"/>
      <c r="D35" s="4"/>
      <c r="E35" s="4"/>
      <c r="G35" s="4"/>
    </row>
    <row r="36" spans="1:7" x14ac:dyDescent="0.25">
      <c r="A36" s="4"/>
      <c r="B36" s="4"/>
      <c r="C36" s="4"/>
      <c r="D36" s="4"/>
      <c r="E36" s="4"/>
      <c r="G36" s="4"/>
    </row>
    <row r="37" spans="1:7" x14ac:dyDescent="0.25">
      <c r="A37" s="4"/>
      <c r="B37" s="4"/>
      <c r="C37" s="4"/>
      <c r="D37" s="4"/>
      <c r="E37" s="4"/>
      <c r="G37" s="4"/>
    </row>
    <row r="38" spans="1:7" x14ac:dyDescent="0.25">
      <c r="A38" s="4"/>
      <c r="B38" s="4"/>
      <c r="C38" s="4"/>
      <c r="D38" s="4"/>
      <c r="E38" s="4"/>
      <c r="G38" s="4"/>
    </row>
    <row r="39" spans="1:7" x14ac:dyDescent="0.25">
      <c r="A39" s="4"/>
      <c r="B39" s="4"/>
      <c r="C39" s="4"/>
      <c r="D39" s="4"/>
      <c r="E39" s="4"/>
      <c r="G39" s="4"/>
    </row>
    <row r="40" spans="1:7" ht="27" customHeight="1" x14ac:dyDescent="0.25">
      <c r="A40" s="4"/>
      <c r="B40" s="4"/>
      <c r="C40" s="4"/>
      <c r="D40" s="4"/>
      <c r="E40" s="4"/>
      <c r="G40" s="4"/>
    </row>
    <row r="41" spans="1:7" ht="83.25" customHeight="1" x14ac:dyDescent="0.25">
      <c r="A41" s="4"/>
      <c r="B41" s="4"/>
      <c r="C41" s="4"/>
      <c r="D41" s="4"/>
      <c r="E41" s="4"/>
      <c r="G41" s="4"/>
    </row>
    <row r="42" spans="1:7" ht="48" customHeight="1" x14ac:dyDescent="0.25">
      <c r="A42" s="4"/>
      <c r="B42" s="4"/>
      <c r="C42" s="4"/>
      <c r="D42" s="4"/>
      <c r="E42" s="4"/>
      <c r="G42" s="4"/>
    </row>
    <row r="43" spans="1:7" x14ac:dyDescent="0.25">
      <c r="A43" s="4"/>
      <c r="B43" s="4"/>
      <c r="C43" s="4"/>
      <c r="D43" s="4"/>
      <c r="E43" s="4"/>
      <c r="G43" s="4"/>
    </row>
    <row r="44" spans="1:7" x14ac:dyDescent="0.25">
      <c r="A44" s="4"/>
      <c r="B44" s="4"/>
      <c r="C44" s="4"/>
      <c r="D44" s="4"/>
      <c r="E44" s="4"/>
      <c r="G44" s="4"/>
    </row>
    <row r="45" spans="1:7" x14ac:dyDescent="0.25">
      <c r="A45" s="4"/>
      <c r="B45" s="4"/>
      <c r="C45" s="4"/>
      <c r="D45" s="4"/>
      <c r="E45" s="4"/>
      <c r="G45" s="4"/>
    </row>
    <row r="46" spans="1:7" x14ac:dyDescent="0.25">
      <c r="A46" s="4"/>
      <c r="B46" s="4"/>
      <c r="C46" s="4"/>
      <c r="D46" s="4"/>
      <c r="E46" s="4"/>
      <c r="G46" s="4"/>
    </row>
    <row r="47" spans="1:7" x14ac:dyDescent="0.25">
      <c r="A47" s="4"/>
      <c r="B47" s="4"/>
      <c r="C47" s="4"/>
      <c r="D47" s="4"/>
      <c r="E47" s="4"/>
      <c r="G47" s="4"/>
    </row>
    <row r="48" spans="1:7" x14ac:dyDescent="0.25">
      <c r="A48" s="4"/>
      <c r="B48" s="4"/>
      <c r="C48" s="4"/>
      <c r="D48" s="4"/>
      <c r="E48" s="4"/>
      <c r="G48" s="4"/>
    </row>
    <row r="49" spans="1:7" x14ac:dyDescent="0.25">
      <c r="A49" s="4"/>
      <c r="B49" s="4"/>
      <c r="C49" s="4"/>
      <c r="D49" s="4"/>
      <c r="E49" s="4"/>
      <c r="G49" s="4"/>
    </row>
    <row r="56" spans="1:7" x14ac:dyDescent="0.25">
      <c r="A56" s="27" t="s">
        <v>26</v>
      </c>
      <c r="B56" s="27"/>
      <c r="C56" s="27">
        <v>192079.7</v>
      </c>
    </row>
    <row r="57" spans="1:7" x14ac:dyDescent="0.25">
      <c r="A57" s="27" t="s">
        <v>27</v>
      </c>
      <c r="B57" s="27"/>
      <c r="C57" s="27">
        <v>628857.27</v>
      </c>
    </row>
    <row r="58" spans="1:7" x14ac:dyDescent="0.25">
      <c r="A58" s="27" t="s">
        <v>28</v>
      </c>
      <c r="B58" s="27"/>
      <c r="C58" s="28">
        <v>556213.04</v>
      </c>
    </row>
    <row r="59" spans="1:7" x14ac:dyDescent="0.25">
      <c r="A59" s="27" t="s">
        <v>29</v>
      </c>
      <c r="B59" s="27"/>
      <c r="C59" s="28">
        <f>SUM(C56+C57-C58)</f>
        <v>264723.92999999993</v>
      </c>
    </row>
    <row r="60" spans="1:7" s="4" customFormat="1" x14ac:dyDescent="0.25">
      <c r="A60"/>
      <c r="B60"/>
      <c r="C60"/>
      <c r="D60"/>
      <c r="E60"/>
      <c r="G60"/>
    </row>
    <row r="61" spans="1:7" s="4" customFormat="1" x14ac:dyDescent="0.25">
      <c r="A61"/>
      <c r="B61"/>
      <c r="C61"/>
      <c r="D61"/>
      <c r="E61"/>
      <c r="G61"/>
    </row>
    <row r="62" spans="1:7" s="4" customFormat="1" ht="19.5" customHeight="1" x14ac:dyDescent="0.25">
      <c r="A62"/>
      <c r="B62"/>
      <c r="C62"/>
      <c r="D62"/>
      <c r="E62"/>
      <c r="G62"/>
    </row>
    <row r="63" spans="1:7" s="4" customFormat="1" ht="15" customHeight="1" x14ac:dyDescent="0.25">
      <c r="A63"/>
      <c r="B63"/>
      <c r="C63"/>
      <c r="D63"/>
      <c r="E63"/>
      <c r="G63"/>
    </row>
    <row r="64" spans="1:7" s="4" customFormat="1" x14ac:dyDescent="0.25">
      <c r="A64"/>
      <c r="B64"/>
      <c r="C64"/>
      <c r="D64"/>
      <c r="E64"/>
      <c r="G64"/>
    </row>
    <row r="65" ht="36.75" customHeight="1" x14ac:dyDescent="0.25"/>
    <row r="66" ht="15.75" customHeight="1" x14ac:dyDescent="0.25"/>
    <row r="67" ht="15.75" customHeight="1" x14ac:dyDescent="0.25"/>
    <row r="68" ht="15.75" customHeight="1" x14ac:dyDescent="0.25"/>
    <row r="70" ht="15.75" customHeight="1" x14ac:dyDescent="0.25"/>
  </sheetData>
  <mergeCells count="25">
    <mergeCell ref="D31:G31"/>
    <mergeCell ref="A21:G21"/>
    <mergeCell ref="B22:C24"/>
    <mergeCell ref="A27:C27"/>
    <mergeCell ref="D27:G27"/>
    <mergeCell ref="A28:C28"/>
    <mergeCell ref="D28:G28"/>
    <mergeCell ref="A29:C29"/>
    <mergeCell ref="D29:G29"/>
    <mergeCell ref="D30:G30"/>
    <mergeCell ref="A31:C31"/>
    <mergeCell ref="A14:B14"/>
    <mergeCell ref="A15:B15"/>
    <mergeCell ref="A16:B16"/>
    <mergeCell ref="A19:C19"/>
    <mergeCell ref="A20:B20"/>
    <mergeCell ref="A8:G8"/>
    <mergeCell ref="A9:G9"/>
    <mergeCell ref="A11:B11"/>
    <mergeCell ref="A12:G12"/>
    <mergeCell ref="A13:B13"/>
    <mergeCell ref="A4:G4"/>
    <mergeCell ref="A5:E5"/>
    <mergeCell ref="A6:G6"/>
    <mergeCell ref="A7:G7"/>
  </mergeCells>
  <pageMargins left="0.19685039370078741" right="0.19685039370078741" top="0.62992125984251968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44-1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2021-03-19T01:55:41Z</cp:lastPrinted>
  <dcterms:created xsi:type="dcterms:W3CDTF">2018-03-27T23:18:09Z</dcterms:created>
  <dcterms:modified xsi:type="dcterms:W3CDTF">2023-03-29T22:39:00Z</dcterms:modified>
</cp:coreProperties>
</file>