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806"/>
  </bookViews>
  <sheets>
    <sheet name="н. 15 др. 1" sheetId="9" r:id="rId1"/>
  </sheets>
  <calcPr calcId="145621" refMode="R1C1"/>
</workbook>
</file>

<file path=xl/calcChain.xml><?xml version="1.0" encoding="utf-8"?>
<calcChain xmlns="http://schemas.openxmlformats.org/spreadsheetml/2006/main">
  <c r="E20" i="9" l="1"/>
  <c r="E17" i="9" l="1"/>
  <c r="E18" i="9"/>
  <c r="E13" i="9"/>
  <c r="E23" i="9"/>
  <c r="E24" i="9"/>
  <c r="E22" i="9"/>
  <c r="D30" i="9"/>
  <c r="D18" i="9" l="1"/>
  <c r="D17" i="9"/>
  <c r="F14" i="9" l="1"/>
  <c r="E14" i="9" s="1"/>
  <c r="E15" i="9"/>
  <c r="F16" i="9"/>
  <c r="E16" i="9" s="1"/>
  <c r="E19" i="9" l="1"/>
  <c r="F19" i="9"/>
  <c r="D19" i="9"/>
  <c r="D25" i="9" l="1"/>
  <c r="F25" i="9" l="1"/>
  <c r="D26" i="9"/>
  <c r="F26" i="9" l="1"/>
  <c r="D31" i="9" s="1"/>
  <c r="E25" i="9"/>
  <c r="E26" i="9" s="1"/>
</calcChain>
</file>

<file path=xl/sharedStrings.xml><?xml version="1.0" encoding="utf-8"?>
<sst xmlns="http://schemas.openxmlformats.org/spreadsheetml/2006/main" count="53" uniqueCount="39">
  <si>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</si>
  <si>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</si>
  <si>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</si>
  <si>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1.      Содержание общего имущества в многоквартирном доме</t>
  </si>
  <si>
    <t>Содержание и уборка лестничных клеток</t>
  </si>
  <si>
    <t>м.кв</t>
  </si>
  <si>
    <t>Уборка придомовой территории</t>
  </si>
  <si>
    <t>5 раз в неделю</t>
  </si>
  <si>
    <t>Управление многоквартирным домам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</si>
  <si>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</si>
  <si>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</si>
  <si>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</si>
  <si>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3 Текущее обслуживание и ремонт внутридомовых сетей и устройств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</si>
  <si>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</si>
  <si>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</si>
  <si>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</si>
  <si>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</si>
  <si>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</si>
  <si>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</si>
  <si>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</si>
  <si>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 xml:space="preserve">Приемки оказанных услуг и выполненных работ по содержанию и текущему ремонту общего имущества                                                                                      в многоквартирном доме № 15/1, ул. Нагорная, S общ. 1137,9 м2 </t>
  </si>
  <si>
    <t>Дератизация</t>
  </si>
  <si>
    <t>Содержание ОИ вода</t>
  </si>
  <si>
    <t>Содержание ОИ эл.эн</t>
  </si>
  <si>
    <t>2 раза в неделю</t>
  </si>
  <si>
    <t>г. Корсаков ООО «Корсаков Плюс»                                                                                                                «___»________20___г.</t>
  </si>
  <si>
    <t xml:space="preserve">                                                                                                                           Приказ Минстроя России от 26.10.2015г. № 761/пр</t>
  </si>
  <si>
    <t>Собственник помещений именуемый в дальнейшем «Заказчик», в лице __________________________- председателя совета дома, являющего собственником кв. №____, находящейся в данном многоквартирном доме, действующего на основании Протокола №1 от 23.03.2018г, с одной стороны, и ООО «Корсаков Плюс», именуемое в дальнейшем «Исполнитель», в лице генерального директора Яшуниной Екатерины Викторовны действующей на основании Устава, с другой стороны, совместно именуемые «Стороны», составили настоящий Акт о нижеследующем:</t>
  </si>
  <si>
    <t>Задолженность населения с учетом предыдущих лет</t>
  </si>
  <si>
    <t>Остаток по отчету за 2021 год, с учетом предыдущих лет</t>
  </si>
  <si>
    <t xml:space="preserve"> стоимость выполненной работы (оказанной услуги) за единицу</t>
  </si>
  <si>
    <t>сметная стоимость выполненной работы (оказанной услуги) за единицу</t>
  </si>
  <si>
    <t>Утверждаю ______Е.В. Яшунина</t>
  </si>
  <si>
    <t>Генеральный директор ООО "Корсаков Плюс"</t>
  </si>
  <si>
    <t xml:space="preserve">4 раза в год </t>
  </si>
  <si>
    <t>Итого за 2022 г.</t>
  </si>
  <si>
    <t>Начислено за 2022 год</t>
  </si>
  <si>
    <t xml:space="preserve">Оплачено за 2022 год </t>
  </si>
  <si>
    <t>Остаток по отчету за 2022 год, с учетом предыдущих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</si>
</sst>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2" fontId="2" fillId="0" borderId="1" xfId="0" applyNumberFormat="1" applyFont="1" applyBorder="1"/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left" wrapText="1"/>
    </xf>
    <xf numFmtId="2" fontId="2" fillId="0" borderId="4" xfId="0" applyNumberFormat="1" applyFont="1" applyBorder="1"/>
    <xf numFmtId="2" fontId="2" fillId="0" borderId="8" xfId="0" applyNumberFormat="1" applyFont="1" applyBorder="1"/>
    <xf numFmtId="2" fontId="2" fillId="0" borderId="7" xfId="0" applyNumberFormat="1" applyFont="1" applyBorder="1"/>
    <xf numFmtId="2" fontId="3" fillId="0" borderId="9" xfId="0" applyNumberFormat="1" applyFont="1" applyBorder="1"/>
    <xf numFmtId="0" fontId="2" fillId="0" borderId="7" xfId="0" applyFont="1" applyBorder="1" applyAlignment="1">
      <alignment horizontal="center" vertical="center"/>
    </xf>
    <xf numFmtId="2" fontId="2" fillId="0" borderId="6" xfId="0" applyNumberFormat="1" applyFont="1" applyBorder="1"/>
    <xf numFmtId="2" fontId="3" fillId="0" borderId="11" xfId="0" applyNumberFormat="1" applyFont="1" applyBorder="1"/>
    <xf numFmtId="0" fontId="2" fillId="0" borderId="5" xfId="0" applyFont="1" applyBorder="1"/>
    <xf numFmtId="0" fontId="2" fillId="0" borderId="12" xfId="0" applyFont="1" applyBorder="1"/>
    <xf numFmtId="0" fontId="2" fillId="0" borderId="13" xfId="0" applyFont="1" applyBorder="1" applyAlignment="1">
      <alignment horizontal="center" vertical="center"/>
    </xf>
    <xf numFmtId="2" fontId="2" fillId="0" borderId="13" xfId="0" applyNumberFormat="1" applyFont="1" applyBorder="1"/>
    <xf numFmtId="0" fontId="2" fillId="0" borderId="15" xfId="0" applyFont="1" applyBorder="1"/>
    <xf numFmtId="0" fontId="2" fillId="0" borderId="16" xfId="0" applyFont="1" applyBorder="1" applyAlignment="1">
      <alignment horizontal="center" vertical="center"/>
    </xf>
    <xf numFmtId="2" fontId="2" fillId="0" borderId="16" xfId="0" applyNumberFormat="1" applyFont="1" applyBorder="1"/>
    <xf numFmtId="0" fontId="2" fillId="0" borderId="13" xfId="0" applyFont="1" applyBorder="1"/>
    <xf numFmtId="2" fontId="2" fillId="0" borderId="14" xfId="0" applyNumberFormat="1" applyFont="1" applyBorder="1"/>
    <xf numFmtId="0" fontId="2" fillId="0" borderId="16" xfId="0" applyFont="1" applyBorder="1"/>
    <xf numFmtId="2" fontId="2" fillId="0" borderId="17" xfId="0" applyNumberFormat="1" applyFont="1" applyBorder="1"/>
    <xf numFmtId="0" fontId="2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2" fontId="2" fillId="0" borderId="24" xfId="0" applyNumberFormat="1" applyFont="1" applyBorder="1"/>
    <xf numFmtId="0" fontId="2" fillId="0" borderId="1" xfId="0" applyFont="1" applyBorder="1" applyAlignment="1">
      <alignment horizontal="left" vertical="center" wrapText="1"/>
    </xf>
    <xf numFmtId="2" fontId="3" fillId="0" borderId="7" xfId="0" applyNumberFormat="1" applyFont="1" applyBorder="1"/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3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2" fontId="3" fillId="0" borderId="24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4" fontId="4" fillId="0" borderId="28" xfId="0" applyNumberFormat="1" applyFont="1" applyBorder="1" applyAlignment="1">
      <alignment horizontal="center" vertical="top" wrapText="1"/>
    </xf>
    <xf numFmtId="4" fontId="4" fillId="0" borderId="26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1" fillId="0" borderId="31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9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70"/>
  <sheetViews>
    <sheetView tabSelected="1" topLeftCell="A25" workbookViewId="0">
      <selection activeCell="D42" sqref="D41:D42"/>
    </sheetView>
  </sheetViews>
  <sheetFormatPr defaultRowHeight="15" x14ac:dyDescent="0.25"/>
  <cols>
    <col min="1" max="1" width="43" style="1" customWidth="1"/>
    <col min="2" max="2" width="17.5703125" style="1" customWidth="1"/>
    <col min="3" max="3" width="7.28515625" style="1" customWidth="1"/>
    <col min="4" max="4" width="15" style="1" customWidth="1"/>
    <col min="5" max="5" width="16.42578125" style="11" customWidth="1"/>
    <col min="6" max="6" width="24.28515625" style="1" customWidth="1"/>
    <col min="7" max="16384" width="9.140625" style="1"/>
  </cols>
  <sheetData>
    <row r="1" spans="1:6" ht="15.75" x14ac:dyDescent="0.25">
      <c r="A1" s="55" t="s">
        <v>26</v>
      </c>
      <c r="B1" s="55"/>
      <c r="C1" s="55"/>
      <c r="D1" s="55"/>
      <c r="E1" s="55"/>
      <c r="F1" s="55"/>
    </row>
    <row r="2" spans="1:6" s="11" customFormat="1" ht="15.75" x14ac:dyDescent="0.25">
      <c r="A2" s="41"/>
      <c r="B2" s="41"/>
      <c r="C2" s="41"/>
      <c r="D2" s="41"/>
      <c r="E2" s="41" t="s">
        <v>32</v>
      </c>
      <c r="F2" s="41"/>
    </row>
    <row r="3" spans="1:6" s="11" customFormat="1" ht="15.75" x14ac:dyDescent="0.25">
      <c r="A3" s="41"/>
      <c r="B3" s="41"/>
      <c r="C3" s="41"/>
      <c r="D3" s="41"/>
      <c r="E3" s="41" t="s">
        <v>33</v>
      </c>
      <c r="F3" s="41"/>
    </row>
    <row r="4" spans="1:6" ht="15.75" x14ac:dyDescent="0.25">
      <c r="A4" s="3"/>
      <c r="B4" s="3"/>
      <c r="C4" s="3"/>
      <c r="D4" s="3"/>
      <c r="E4" s="40"/>
      <c r="F4" s="3"/>
    </row>
    <row r="5" spans="1:6" ht="15.75" x14ac:dyDescent="0.25">
      <c r="A5" s="55" t="s">
        <v>25</v>
      </c>
      <c r="B5" s="55"/>
      <c r="C5" s="55"/>
      <c r="D5" s="55"/>
      <c r="E5" s="55"/>
      <c r="F5" s="55"/>
    </row>
    <row r="6" spans="1:6" ht="15.75" x14ac:dyDescent="0.25">
      <c r="A6" s="62"/>
      <c r="B6" s="62"/>
      <c r="C6" s="62"/>
      <c r="D6" s="62"/>
      <c r="E6" s="40"/>
      <c r="F6" s="3"/>
    </row>
    <row r="7" spans="1:6" ht="15.75" x14ac:dyDescent="0.25">
      <c r="A7" s="56" t="s">
        <v>19</v>
      </c>
      <c r="B7" s="56"/>
      <c r="C7" s="56"/>
      <c r="D7" s="56"/>
      <c r="E7" s="56"/>
      <c r="F7" s="56"/>
    </row>
    <row r="8" spans="1:6" ht="36.75" customHeight="1" x14ac:dyDescent="0.25">
      <c r="A8" s="57" t="s">
        <v>20</v>
      </c>
      <c r="B8" s="57"/>
      <c r="C8" s="57"/>
      <c r="D8" s="57"/>
      <c r="E8" s="57"/>
      <c r="F8" s="57"/>
    </row>
    <row r="9" spans="1:6" ht="88.5" customHeight="1" x14ac:dyDescent="0.25">
      <c r="A9" s="63" t="s">
        <v>27</v>
      </c>
      <c r="B9" s="63"/>
      <c r="C9" s="63"/>
      <c r="D9" s="63"/>
      <c r="E9" s="63"/>
      <c r="F9" s="63"/>
    </row>
    <row r="10" spans="1:6" ht="51" customHeight="1" x14ac:dyDescent="0.25">
      <c r="A10" s="63" t="s">
        <v>18</v>
      </c>
      <c r="B10" s="63"/>
      <c r="C10" s="63"/>
      <c r="D10" s="63"/>
      <c r="E10" s="63"/>
      <c r="F10" s="63"/>
    </row>
    <row r="11" spans="1:6" s="2" customFormat="1" ht="126" x14ac:dyDescent="0.25">
      <c r="A11" s="4" t="s">
        <v>0</v>
      </c>
      <c r="B11" s="5" t="s">
        <v>1</v>
      </c>
      <c r="C11" s="5" t="s">
        <v>2</v>
      </c>
      <c r="D11" s="5" t="s">
        <v>30</v>
      </c>
      <c r="E11" s="5" t="s">
        <v>31</v>
      </c>
      <c r="F11" s="5" t="s">
        <v>17</v>
      </c>
    </row>
    <row r="12" spans="1:6" ht="15.75" x14ac:dyDescent="0.25">
      <c r="A12" s="64" t="s">
        <v>3</v>
      </c>
      <c r="B12" s="65"/>
      <c r="C12" s="65"/>
      <c r="D12" s="66"/>
      <c r="E12" s="66"/>
      <c r="F12" s="67"/>
    </row>
    <row r="13" spans="1:6" ht="15.75" x14ac:dyDescent="0.25">
      <c r="A13" s="6" t="s">
        <v>4</v>
      </c>
      <c r="B13" s="7" t="s">
        <v>24</v>
      </c>
      <c r="C13" s="34" t="s">
        <v>5</v>
      </c>
      <c r="D13" s="10">
        <v>2.8</v>
      </c>
      <c r="E13" s="16">
        <f>F13/12/1137.9</f>
        <v>3.3670233178076567</v>
      </c>
      <c r="F13" s="16">
        <v>45976.03</v>
      </c>
    </row>
    <row r="14" spans="1:6" ht="15.75" x14ac:dyDescent="0.25">
      <c r="A14" s="6" t="s">
        <v>6</v>
      </c>
      <c r="B14" s="7" t="s">
        <v>24</v>
      </c>
      <c r="C14" s="12" t="s">
        <v>5</v>
      </c>
      <c r="D14" s="10">
        <v>3.44</v>
      </c>
      <c r="E14" s="16">
        <f t="shared" ref="E14:E20" si="0">F14/12/1137.9</f>
        <v>3.44</v>
      </c>
      <c r="F14" s="16">
        <f t="shared" ref="F14:F16" si="1">D14*12*1137.9</f>
        <v>46972.512000000002</v>
      </c>
    </row>
    <row r="15" spans="1:6" ht="15.75" x14ac:dyDescent="0.25">
      <c r="A15" s="13" t="s">
        <v>21</v>
      </c>
      <c r="B15" s="7" t="s">
        <v>34</v>
      </c>
      <c r="C15" s="8" t="s">
        <v>5</v>
      </c>
      <c r="D15" s="17">
        <v>0.19</v>
      </c>
      <c r="E15" s="16">
        <f t="shared" si="0"/>
        <v>0.3799997070627178</v>
      </c>
      <c r="F15" s="16">
        <v>5188.82</v>
      </c>
    </row>
    <row r="16" spans="1:6" ht="16.5" thickBot="1" x14ac:dyDescent="0.3">
      <c r="A16" s="23" t="s">
        <v>8</v>
      </c>
      <c r="B16" s="14" t="s">
        <v>7</v>
      </c>
      <c r="C16" s="20" t="s">
        <v>5</v>
      </c>
      <c r="D16" s="18">
        <v>6.55</v>
      </c>
      <c r="E16" s="16">
        <f t="shared" si="0"/>
        <v>6.55</v>
      </c>
      <c r="F16" s="21">
        <f t="shared" si="1"/>
        <v>89438.94</v>
      </c>
    </row>
    <row r="17" spans="1:6" s="11" customFormat="1" ht="15.75" x14ac:dyDescent="0.25">
      <c r="A17" s="24" t="s">
        <v>22</v>
      </c>
      <c r="B17" s="30"/>
      <c r="C17" s="25" t="s">
        <v>5</v>
      </c>
      <c r="D17" s="26">
        <f>SUM(F17/1137.9/12)</f>
        <v>0.37405381257872689</v>
      </c>
      <c r="E17" s="16">
        <f t="shared" si="0"/>
        <v>0.37405381257872683</v>
      </c>
      <c r="F17" s="31">
        <v>5107.63</v>
      </c>
    </row>
    <row r="18" spans="1:6" s="11" customFormat="1" ht="16.5" thickBot="1" x14ac:dyDescent="0.3">
      <c r="A18" s="27" t="s">
        <v>23</v>
      </c>
      <c r="B18" s="32"/>
      <c r="C18" s="28" t="s">
        <v>5</v>
      </c>
      <c r="D18" s="29">
        <f>SUM(F18/1137.9/12)</f>
        <v>1.6851348976184199</v>
      </c>
      <c r="E18" s="16">
        <f t="shared" si="0"/>
        <v>1.6851348976184199</v>
      </c>
      <c r="F18" s="33">
        <v>23010.18</v>
      </c>
    </row>
    <row r="19" spans="1:6" ht="15.75" x14ac:dyDescent="0.25">
      <c r="A19" s="73" t="s">
        <v>9</v>
      </c>
      <c r="B19" s="74"/>
      <c r="C19" s="36" t="s">
        <v>5</v>
      </c>
      <c r="D19" s="22">
        <f>SUM(D13:D18)</f>
        <v>15.039188710197147</v>
      </c>
      <c r="E19" s="45">
        <f>SUM(E13:E18)</f>
        <v>15.796211735067521</v>
      </c>
      <c r="F19" s="37">
        <f>SUM(F13:F18)</f>
        <v>215694.11199999999</v>
      </c>
    </row>
    <row r="20" spans="1:6" ht="64.5" customHeight="1" x14ac:dyDescent="0.25">
      <c r="A20" s="38" t="s">
        <v>10</v>
      </c>
      <c r="B20" s="9" t="s">
        <v>11</v>
      </c>
      <c r="C20" s="8" t="s">
        <v>5</v>
      </c>
      <c r="D20" s="10">
        <v>2.8</v>
      </c>
      <c r="E20" s="16">
        <f t="shared" si="0"/>
        <v>16.710826961947447</v>
      </c>
      <c r="F20" s="10">
        <v>228183</v>
      </c>
    </row>
    <row r="21" spans="1:6" ht="15.75" x14ac:dyDescent="0.25">
      <c r="A21" s="46" t="s">
        <v>12</v>
      </c>
      <c r="B21" s="46"/>
      <c r="C21" s="46"/>
      <c r="D21" s="46"/>
      <c r="E21" s="46"/>
      <c r="F21" s="46"/>
    </row>
    <row r="22" spans="1:6" ht="15.75" x14ac:dyDescent="0.25">
      <c r="A22" s="7" t="s">
        <v>13</v>
      </c>
      <c r="B22" s="47" t="s">
        <v>11</v>
      </c>
      <c r="C22" s="8" t="s">
        <v>5</v>
      </c>
      <c r="D22" s="10">
        <v>1.26</v>
      </c>
      <c r="E22" s="10">
        <f>F22/12/1137.9</f>
        <v>0.6351612619738114</v>
      </c>
      <c r="F22" s="10">
        <v>8673</v>
      </c>
    </row>
    <row r="23" spans="1:6" ht="15.75" x14ac:dyDescent="0.25">
      <c r="A23" s="7" t="s">
        <v>14</v>
      </c>
      <c r="B23" s="47"/>
      <c r="C23" s="8" t="s">
        <v>5</v>
      </c>
      <c r="D23" s="10">
        <v>1.84</v>
      </c>
      <c r="E23" s="10">
        <f t="shared" ref="E23:E25" si="2">F23/12/1137.9</f>
        <v>0.30004101121949789</v>
      </c>
      <c r="F23" s="10">
        <v>4097</v>
      </c>
    </row>
    <row r="24" spans="1:6" ht="30" customHeight="1" x14ac:dyDescent="0.25">
      <c r="A24" s="7" t="s">
        <v>15</v>
      </c>
      <c r="B24" s="47"/>
      <c r="C24" s="8" t="s">
        <v>5</v>
      </c>
      <c r="D24" s="10">
        <v>2.1</v>
      </c>
      <c r="E24" s="10">
        <f t="shared" si="2"/>
        <v>7.7708205173272393</v>
      </c>
      <c r="F24" s="10">
        <v>106109</v>
      </c>
    </row>
    <row r="25" spans="1:6" ht="32.25" thickBot="1" x14ac:dyDescent="0.3">
      <c r="A25" s="15" t="s">
        <v>16</v>
      </c>
      <c r="B25" s="15"/>
      <c r="C25" s="20" t="s">
        <v>5</v>
      </c>
      <c r="D25" s="39">
        <f>D22+D23+D24</f>
        <v>5.2</v>
      </c>
      <c r="E25" s="10">
        <f t="shared" si="2"/>
        <v>8.7060227905205494</v>
      </c>
      <c r="F25" s="14">
        <f>SUM(F22:F24)</f>
        <v>118879</v>
      </c>
    </row>
    <row r="26" spans="1:6" ht="16.5" thickBot="1" x14ac:dyDescent="0.3">
      <c r="A26" s="48" t="s">
        <v>35</v>
      </c>
      <c r="B26" s="49"/>
      <c r="C26" s="35" t="s">
        <v>5</v>
      </c>
      <c r="D26" s="19">
        <f>D19+D20+D25</f>
        <v>23.039188710197145</v>
      </c>
      <c r="E26" s="19">
        <f>E19+E20+E25</f>
        <v>41.213061487535519</v>
      </c>
      <c r="F26" s="19">
        <f>F19+F20+F25</f>
        <v>562756.11199999996</v>
      </c>
    </row>
    <row r="27" spans="1:6" s="11" customFormat="1" x14ac:dyDescent="0.25">
      <c r="A27" s="50" t="s">
        <v>29</v>
      </c>
      <c r="B27" s="51"/>
      <c r="C27" s="52"/>
      <c r="D27" s="53">
        <v>88300.23</v>
      </c>
      <c r="E27" s="54"/>
      <c r="F27" s="54"/>
    </row>
    <row r="28" spans="1:6" s="11" customFormat="1" x14ac:dyDescent="0.25">
      <c r="A28" s="68" t="s">
        <v>36</v>
      </c>
      <c r="B28" s="69"/>
      <c r="C28" s="69"/>
      <c r="D28" s="70">
        <v>402780.27</v>
      </c>
      <c r="E28" s="70"/>
      <c r="F28" s="70"/>
    </row>
    <row r="29" spans="1:6" s="11" customFormat="1" x14ac:dyDescent="0.25">
      <c r="A29" s="68" t="s">
        <v>37</v>
      </c>
      <c r="B29" s="69"/>
      <c r="C29" s="69"/>
      <c r="D29" s="70">
        <v>311647.37</v>
      </c>
      <c r="E29" s="70"/>
      <c r="F29" s="70"/>
    </row>
    <row r="30" spans="1:6" s="11" customFormat="1" ht="30" x14ac:dyDescent="0.25">
      <c r="A30" s="42" t="s">
        <v>28</v>
      </c>
      <c r="B30" s="43"/>
      <c r="C30" s="44"/>
      <c r="D30" s="71">
        <f>D28-D29</f>
        <v>91132.900000000023</v>
      </c>
      <c r="E30" s="72"/>
      <c r="F30" s="72"/>
    </row>
    <row r="31" spans="1:6" s="11" customFormat="1" ht="15.75" thickBot="1" x14ac:dyDescent="0.3">
      <c r="A31" s="58" t="s">
        <v>38</v>
      </c>
      <c r="B31" s="59"/>
      <c r="C31" s="60"/>
      <c r="D31" s="61">
        <f>D29-F26+D27</f>
        <v>-162808.51199999999</v>
      </c>
      <c r="E31" s="61"/>
      <c r="F31" s="61"/>
    </row>
    <row r="32" spans="1:6" ht="15.75" x14ac:dyDescent="0.25">
      <c r="A32" s="3"/>
      <c r="B32" s="3"/>
      <c r="C32" s="3"/>
      <c r="D32" s="3"/>
      <c r="E32" s="40"/>
      <c r="F32" s="3"/>
    </row>
    <row r="33" spans="1:6" ht="24" customHeight="1" x14ac:dyDescent="0.25">
      <c r="A33" s="3"/>
      <c r="B33" s="3"/>
      <c r="C33" s="3"/>
      <c r="D33" s="3"/>
      <c r="E33" s="40"/>
      <c r="F33" s="3"/>
    </row>
    <row r="34" spans="1:6" ht="25.5" customHeight="1" x14ac:dyDescent="0.25">
      <c r="A34" s="3"/>
      <c r="B34" s="3"/>
      <c r="C34" s="3"/>
      <c r="D34" s="3"/>
      <c r="E34" s="40"/>
      <c r="F34" s="3"/>
    </row>
    <row r="35" spans="1:6" ht="33.75" customHeight="1" x14ac:dyDescent="0.25"/>
    <row r="38" spans="1:6" ht="15.75" customHeight="1" x14ac:dyDescent="0.25"/>
    <row r="57" ht="16.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8" ht="15.75" customHeight="1" x14ac:dyDescent="0.25"/>
    <row r="70" ht="15.75" customHeight="1" x14ac:dyDescent="0.25"/>
  </sheetData>
  <mergeCells count="21">
    <mergeCell ref="A1:F1"/>
    <mergeCell ref="A5:F5"/>
    <mergeCell ref="A7:F7"/>
    <mergeCell ref="A8:F8"/>
    <mergeCell ref="A31:C31"/>
    <mergeCell ref="D31:F31"/>
    <mergeCell ref="A6:D6"/>
    <mergeCell ref="A9:F9"/>
    <mergeCell ref="A10:F10"/>
    <mergeCell ref="A12:F12"/>
    <mergeCell ref="A28:C28"/>
    <mergeCell ref="D28:F28"/>
    <mergeCell ref="A29:C29"/>
    <mergeCell ref="D29:F29"/>
    <mergeCell ref="D30:F30"/>
    <mergeCell ref="A19:B19"/>
    <mergeCell ref="A21:F21"/>
    <mergeCell ref="B22:B24"/>
    <mergeCell ref="A26:B26"/>
    <mergeCell ref="A27:C27"/>
    <mergeCell ref="D27:F27"/>
  </mergeCells>
  <pageMargins left="0.39370078740157483" right="0.39370078740157483" top="0.49" bottom="0.98425196850393704" header="0.26" footer="0.51181102362204722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н. 15 др.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2022-04-05T23:16:17Z</cp:lastPrinted>
  <dcterms:created xsi:type="dcterms:W3CDTF">2018-03-27T23:18:09Z</dcterms:created>
  <dcterms:modified xsi:type="dcterms:W3CDTF">2023-03-29T22:46:50Z</dcterms:modified>
</cp:coreProperties>
</file>