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8" sheetId="24" r:id="rId1"/>
  </sheets>
  <calcPr calcId="145621" refMode="R1C1"/>
</workbook>
</file>

<file path=xl/calcChain.xml><?xml version="1.0" encoding="utf-8"?>
<calcChain xmlns="http://schemas.openxmlformats.org/spreadsheetml/2006/main">
  <c r="E19" i="24" l="1"/>
  <c r="E18" i="24"/>
  <c r="F25" i="24" l="1"/>
  <c r="F24" i="24"/>
  <c r="F23" i="24"/>
  <c r="F21" i="24"/>
  <c r="F18" i="24"/>
  <c r="F19" i="24"/>
  <c r="F26" i="24" l="1"/>
  <c r="G15" i="24"/>
  <c r="F15" i="24" s="1"/>
  <c r="G16" i="24"/>
  <c r="F16" i="24" s="1"/>
  <c r="G17" i="24"/>
  <c r="F17" i="24" s="1"/>
  <c r="G14" i="24"/>
  <c r="F14" i="24" s="1"/>
  <c r="D31" i="24"/>
  <c r="F20" i="24" l="1"/>
  <c r="F27" i="24" s="1"/>
  <c r="G26" i="24"/>
  <c r="E26" i="24"/>
  <c r="G20" i="24"/>
  <c r="E20" i="24" l="1"/>
  <c r="E27" i="24" s="1"/>
  <c r="G27" i="24"/>
  <c r="D32" i="24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<sst xmlns="http://schemas.openxmlformats.org/spreadsheetml/2006/main" count="53" uniqueCount="39">
  <si>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</si>
  <si>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</si>
  <si>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</si>
  <si>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</si>
  <si>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</si>
  <si>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</si>
  <si>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</si>
  <si>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</si>
  <si>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</si>
  <si>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</si>
  <si>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</si>
  <si>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</si>
  <si>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</si>
  <si>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</si>
  <si>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</si>
  <si>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</si>
  <si>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</si>
  <si>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</si>
  <si>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</si>
  <si>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</si>
  <si>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</si>
  <si>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</si>
  <si>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</si>
  <si>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</si>
  <si>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</si>
  <si>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</si>
  <si>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8, ул. Окружная, с. Раздольное S общ. 590,7 м2 </t>
  </si>
  <si>
    <t>Собственник помещений именуемый в дальнейшем «Заказчик», в лице Зениной Татьяны Анатольевны председателя совета дома, являющего собственником кв. № 12,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</si>
  <si>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                                                                                                                                                   «___»________20___г.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</si>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</sst>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4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5" xfId="0" applyFont="1" applyBorder="1"/>
    <xf numFmtId="0" fontId="1" fillId="0" borderId="22" xfId="0" applyFont="1" applyBorder="1"/>
    <xf numFmtId="2" fontId="1" fillId="0" borderId="23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0" xfId="0" applyNumberFormat="1" applyFont="1" applyBorder="1"/>
    <xf numFmtId="2" fontId="2" fillId="0" borderId="31" xfId="0" applyNumberFormat="1" applyFont="1" applyBorder="1"/>
    <xf numFmtId="2" fontId="2" fillId="0" borderId="1" xfId="0" applyNumberFormat="1" applyFont="1" applyBorder="1"/>
    <xf numFmtId="2" fontId="2" fillId="0" borderId="30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0" fillId="0" borderId="0" xfId="0" applyFill="1" applyBorder="1"/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0"/>
  <sheetViews>
    <sheetView tabSelected="1" topLeftCell="A24" workbookViewId="0">
      <selection activeCell="E37" sqref="E37"/>
    </sheetView>
  </sheetViews>
  <sheetFormatPr defaultRowHeight="15" x14ac:dyDescent="0.25"/>
  <cols>
    <col min="1" max="1" width="45.140625" style="5" customWidth="1"/>
    <col min="2" max="2" width="0.28515625" style="5" hidden="1" customWidth="1"/>
    <col min="3" max="3" width="21.140625" style="5" customWidth="1"/>
    <col min="4" max="4" width="8.5703125" style="5" customWidth="1"/>
    <col min="5" max="5" width="19.85546875" style="5" customWidth="1"/>
    <col min="6" max="6" width="19.140625" style="5" customWidth="1"/>
    <col min="7" max="7" width="18.85546875" style="5" customWidth="1"/>
    <col min="8" max="8" width="13.7109375" style="5" bestFit="1" customWidth="1"/>
    <col min="9" max="16384" width="9.140625" style="5"/>
  </cols>
  <sheetData>
    <row r="1" spans="1:7" ht="15.75" x14ac:dyDescent="0.25">
      <c r="A1" s="71" t="s">
        <v>0</v>
      </c>
      <c r="B1" s="71"/>
      <c r="C1" s="71"/>
      <c r="D1" s="71"/>
      <c r="E1" s="71"/>
      <c r="F1" s="71"/>
      <c r="G1" s="72"/>
    </row>
    <row r="2" spans="1:7" ht="15.75" x14ac:dyDescent="0.25">
      <c r="A2" s="34"/>
      <c r="B2" s="34"/>
      <c r="C2" s="34"/>
      <c r="D2" s="34"/>
      <c r="E2" s="34"/>
      <c r="F2" s="34"/>
      <c r="G2" s="32" t="s">
        <v>29</v>
      </c>
    </row>
    <row r="3" spans="1:7" ht="15.75" x14ac:dyDescent="0.25">
      <c r="A3" s="34"/>
      <c r="B3" s="34"/>
      <c r="C3" s="34"/>
      <c r="D3" s="34"/>
      <c r="E3" s="34"/>
      <c r="F3" s="34"/>
      <c r="G3" s="32" t="s">
        <v>30</v>
      </c>
    </row>
    <row r="4" spans="1:7" ht="15.75" x14ac:dyDescent="0.25">
      <c r="A4" s="6"/>
      <c r="B4" s="6"/>
      <c r="C4" s="6"/>
      <c r="D4" s="6"/>
      <c r="E4" s="6"/>
      <c r="F4" s="33"/>
      <c r="G4" s="6"/>
    </row>
    <row r="5" spans="1:7" ht="15.75" x14ac:dyDescent="0.25">
      <c r="A5" s="73" t="s">
        <v>28</v>
      </c>
      <c r="B5" s="73"/>
      <c r="C5" s="73"/>
      <c r="D5" s="73"/>
      <c r="E5" s="73"/>
      <c r="F5" s="73"/>
      <c r="G5" s="74"/>
    </row>
    <row r="6" spans="1:7" ht="15.75" x14ac:dyDescent="0.25">
      <c r="A6" s="79"/>
      <c r="B6" s="79"/>
      <c r="C6" s="79"/>
      <c r="D6" s="79"/>
      <c r="E6" s="79"/>
      <c r="F6" s="33"/>
      <c r="G6" s="6"/>
    </row>
    <row r="7" spans="1:7" ht="15.75" x14ac:dyDescent="0.25">
      <c r="A7" s="75" t="s">
        <v>20</v>
      </c>
      <c r="B7" s="75"/>
      <c r="C7" s="75"/>
      <c r="D7" s="75"/>
      <c r="E7" s="75"/>
      <c r="F7" s="75"/>
      <c r="G7" s="74"/>
    </row>
    <row r="8" spans="1:7" ht="29.25" customHeight="1" x14ac:dyDescent="0.25">
      <c r="A8" s="76" t="s">
        <v>26</v>
      </c>
      <c r="B8" s="76"/>
      <c r="C8" s="76"/>
      <c r="D8" s="76"/>
      <c r="E8" s="76"/>
      <c r="F8" s="76"/>
      <c r="G8" s="74"/>
    </row>
    <row r="9" spans="1:7" ht="83.25" customHeight="1" x14ac:dyDescent="0.25">
      <c r="A9" s="80" t="s">
        <v>27</v>
      </c>
      <c r="B9" s="80"/>
      <c r="C9" s="80"/>
      <c r="D9" s="80"/>
      <c r="E9" s="80"/>
      <c r="F9" s="80"/>
      <c r="G9" s="80"/>
    </row>
    <row r="10" spans="1:7" ht="51" customHeight="1" x14ac:dyDescent="0.25">
      <c r="A10" s="80" t="s">
        <v>19</v>
      </c>
      <c r="B10" s="80"/>
      <c r="C10" s="80"/>
      <c r="D10" s="80"/>
      <c r="E10" s="80"/>
      <c r="F10" s="80"/>
      <c r="G10" s="80"/>
    </row>
    <row r="11" spans="1:7" ht="15.75" x14ac:dyDescent="0.25">
      <c r="A11" s="6"/>
      <c r="B11" s="6"/>
      <c r="C11" s="6"/>
      <c r="D11" s="6"/>
      <c r="E11" s="6"/>
      <c r="F11" s="33"/>
      <c r="G11" s="6"/>
    </row>
    <row r="12" spans="1:7" s="1" customFormat="1" ht="110.25" x14ac:dyDescent="0.25">
      <c r="A12" s="81" t="s">
        <v>1</v>
      </c>
      <c r="B12" s="82"/>
      <c r="C12" s="2" t="s">
        <v>2</v>
      </c>
      <c r="D12" s="2" t="s">
        <v>3</v>
      </c>
      <c r="E12" s="2" t="s">
        <v>33</v>
      </c>
      <c r="F12" s="2" t="s">
        <v>34</v>
      </c>
      <c r="G12" s="2" t="s">
        <v>18</v>
      </c>
    </row>
    <row r="13" spans="1:7" ht="15.75" x14ac:dyDescent="0.25">
      <c r="A13" s="83" t="s">
        <v>4</v>
      </c>
      <c r="B13" s="84"/>
      <c r="C13" s="84"/>
      <c r="D13" s="84"/>
      <c r="E13" s="84"/>
      <c r="F13" s="84"/>
      <c r="G13" s="85"/>
    </row>
    <row r="14" spans="1:7" ht="15.75" x14ac:dyDescent="0.25">
      <c r="A14" s="77" t="s">
        <v>5</v>
      </c>
      <c r="B14" s="78"/>
      <c r="C14" s="3" t="s">
        <v>25</v>
      </c>
      <c r="D14" s="3" t="s">
        <v>6</v>
      </c>
      <c r="E14" s="3">
        <v>3.48</v>
      </c>
      <c r="F14" s="3">
        <f>G14/12/590.7</f>
        <v>3.4799999999999995</v>
      </c>
      <c r="G14" s="4">
        <f>E14*590.7*12</f>
        <v>24667.631999999998</v>
      </c>
    </row>
    <row r="15" spans="1:7" ht="15.75" x14ac:dyDescent="0.25">
      <c r="A15" s="77" t="s">
        <v>7</v>
      </c>
      <c r="B15" s="78"/>
      <c r="C15" s="3" t="s">
        <v>8</v>
      </c>
      <c r="D15" s="3" t="s">
        <v>6</v>
      </c>
      <c r="E15" s="3">
        <v>5.92</v>
      </c>
      <c r="F15" s="3">
        <f t="shared" ref="F15:F25" si="0">G15/12/590.7</f>
        <v>5.9200000000000008</v>
      </c>
      <c r="G15" s="4">
        <f t="shared" ref="G15:G17" si="1">E15*590.7*12</f>
        <v>41963.328000000009</v>
      </c>
    </row>
    <row r="16" spans="1:7" ht="15.75" x14ac:dyDescent="0.25">
      <c r="A16" s="77" t="s">
        <v>21</v>
      </c>
      <c r="B16" s="78"/>
      <c r="C16" s="3" t="s">
        <v>24</v>
      </c>
      <c r="D16" s="3" t="s">
        <v>6</v>
      </c>
      <c r="E16" s="3">
        <v>0.1</v>
      </c>
      <c r="F16" s="3">
        <f t="shared" si="0"/>
        <v>0.10000000000000002</v>
      </c>
      <c r="G16" s="4">
        <f t="shared" si="1"/>
        <v>708.84000000000015</v>
      </c>
    </row>
    <row r="17" spans="1:8" ht="16.5" thickBot="1" x14ac:dyDescent="0.3">
      <c r="A17" s="51" t="s">
        <v>9</v>
      </c>
      <c r="B17" s="52"/>
      <c r="C17" s="9" t="s">
        <v>8</v>
      </c>
      <c r="D17" s="9" t="s">
        <v>6</v>
      </c>
      <c r="E17" s="12">
        <v>7.57</v>
      </c>
      <c r="F17" s="3">
        <f>G17/12/590.7</f>
        <v>7.5699999999999994</v>
      </c>
      <c r="G17" s="4">
        <f t="shared" si="1"/>
        <v>53659.188000000002</v>
      </c>
      <c r="H17" s="29"/>
    </row>
    <row r="18" spans="1:8" ht="16.5" thickBot="1" x14ac:dyDescent="0.3">
      <c r="A18" s="17" t="s">
        <v>22</v>
      </c>
      <c r="B18" s="23"/>
      <c r="C18" s="18"/>
      <c r="D18" s="24" t="s">
        <v>6</v>
      </c>
      <c r="E18" s="19">
        <f>G18/590.7/12</f>
        <v>0.39872185542576605</v>
      </c>
      <c r="F18" s="4">
        <f t="shared" si="0"/>
        <v>0.39872185542576599</v>
      </c>
      <c r="G18" s="25">
        <v>2826.3</v>
      </c>
    </row>
    <row r="19" spans="1:8" ht="16.5" thickBot="1" x14ac:dyDescent="0.3">
      <c r="A19" s="20" t="s">
        <v>23</v>
      </c>
      <c r="B19" s="26"/>
      <c r="C19" s="21"/>
      <c r="D19" s="27" t="s">
        <v>6</v>
      </c>
      <c r="E19" s="19">
        <f>G19/590.7/12</f>
        <v>0.4121818746120422</v>
      </c>
      <c r="F19" s="4">
        <f t="shared" si="0"/>
        <v>0.41218187461204214</v>
      </c>
      <c r="G19" s="28">
        <v>2921.71</v>
      </c>
    </row>
    <row r="20" spans="1:8" ht="15.75" x14ac:dyDescent="0.25">
      <c r="A20" s="53" t="s">
        <v>10</v>
      </c>
      <c r="B20" s="54"/>
      <c r="C20" s="55"/>
      <c r="D20" s="22" t="s">
        <v>6</v>
      </c>
      <c r="E20" s="14">
        <f>SUM(E14:E19)</f>
        <v>17.880903730037808</v>
      </c>
      <c r="F20" s="38">
        <f>SUM(F14:F19)</f>
        <v>17.880903730037808</v>
      </c>
      <c r="G20" s="30">
        <f>SUM(G14:G19)</f>
        <v>126746.99800000002</v>
      </c>
    </row>
    <row r="21" spans="1:8" ht="49.5" customHeight="1" thickBot="1" x14ac:dyDescent="0.3">
      <c r="A21" s="56" t="s">
        <v>11</v>
      </c>
      <c r="B21" s="57"/>
      <c r="C21" s="10" t="s">
        <v>12</v>
      </c>
      <c r="D21" s="7" t="s">
        <v>6</v>
      </c>
      <c r="E21" s="41">
        <v>3.08</v>
      </c>
      <c r="F21" s="4">
        <f t="shared" si="0"/>
        <v>20.881581174877262</v>
      </c>
      <c r="G21" s="11">
        <v>148017</v>
      </c>
    </row>
    <row r="22" spans="1:8" ht="15.75" customHeight="1" x14ac:dyDescent="0.25">
      <c r="A22" s="58" t="s">
        <v>13</v>
      </c>
      <c r="B22" s="59"/>
      <c r="C22" s="59"/>
      <c r="D22" s="59"/>
      <c r="E22" s="60"/>
      <c r="F22" s="60"/>
      <c r="G22" s="61"/>
    </row>
    <row r="23" spans="1:8" ht="16.5" thickBot="1" x14ac:dyDescent="0.3">
      <c r="A23" s="3" t="s">
        <v>14</v>
      </c>
      <c r="B23" s="62" t="s">
        <v>12</v>
      </c>
      <c r="C23" s="63"/>
      <c r="D23" s="7" t="s">
        <v>6</v>
      </c>
      <c r="E23" s="41">
        <v>2.94</v>
      </c>
      <c r="F23" s="4">
        <f t="shared" si="0"/>
        <v>0.89907454432594092</v>
      </c>
      <c r="G23" s="11">
        <v>6373</v>
      </c>
      <c r="H23" s="31"/>
    </row>
    <row r="24" spans="1:8" ht="16.5" thickBot="1" x14ac:dyDescent="0.3">
      <c r="A24" s="3" t="s">
        <v>15</v>
      </c>
      <c r="B24" s="64"/>
      <c r="C24" s="65"/>
      <c r="D24" s="7" t="s">
        <v>6</v>
      </c>
      <c r="E24" s="41">
        <v>4.63</v>
      </c>
      <c r="F24" s="42">
        <f t="shared" si="0"/>
        <v>12.402093561311437</v>
      </c>
      <c r="G24" s="11">
        <v>87911</v>
      </c>
      <c r="H24" s="31"/>
    </row>
    <row r="25" spans="1:8" ht="16.5" thickBot="1" x14ac:dyDescent="0.3">
      <c r="A25" s="3" t="s">
        <v>16</v>
      </c>
      <c r="B25" s="64"/>
      <c r="C25" s="65"/>
      <c r="D25" s="7" t="s">
        <v>6</v>
      </c>
      <c r="E25" s="41">
        <v>4</v>
      </c>
      <c r="F25" s="4">
        <f t="shared" si="0"/>
        <v>5.7595508154167367</v>
      </c>
      <c r="G25" s="11">
        <v>40826</v>
      </c>
      <c r="H25" s="31"/>
    </row>
    <row r="26" spans="1:8" ht="32.25" thickBot="1" x14ac:dyDescent="0.3">
      <c r="A26" s="8" t="s">
        <v>17</v>
      </c>
      <c r="B26" s="3"/>
      <c r="C26" s="3"/>
      <c r="D26" s="7" t="s">
        <v>6</v>
      </c>
      <c r="E26" s="39">
        <f>SUM(E23:E25)</f>
        <v>11.57</v>
      </c>
      <c r="F26" s="40">
        <f>SUM(F23:F25)</f>
        <v>19.060718921054114</v>
      </c>
      <c r="G26" s="16">
        <f>SUM(G23:G25)</f>
        <v>135110</v>
      </c>
    </row>
    <row r="27" spans="1:8" ht="16.5" thickBot="1" x14ac:dyDescent="0.3">
      <c r="A27" s="3" t="s">
        <v>35</v>
      </c>
      <c r="B27" s="3"/>
      <c r="C27" s="3"/>
      <c r="D27" s="7" t="s">
        <v>6</v>
      </c>
      <c r="E27" s="15">
        <f>E20+E21+E26</f>
        <v>32.530903730037807</v>
      </c>
      <c r="F27" s="15">
        <f>F20+F21+F26</f>
        <v>57.823203825969188</v>
      </c>
      <c r="G27" s="13">
        <f>G20+G21+G26</f>
        <v>409873.99800000002</v>
      </c>
    </row>
    <row r="28" spans="1:8" x14ac:dyDescent="0.25">
      <c r="A28" s="66" t="s">
        <v>32</v>
      </c>
      <c r="B28" s="67"/>
      <c r="C28" s="68"/>
      <c r="D28" s="44">
        <v>-325786.74</v>
      </c>
      <c r="E28" s="45"/>
      <c r="F28" s="45"/>
      <c r="G28" s="46"/>
    </row>
    <row r="29" spans="1:8" x14ac:dyDescent="0.25">
      <c r="A29" s="69" t="s">
        <v>36</v>
      </c>
      <c r="B29" s="70"/>
      <c r="C29" s="70"/>
      <c r="D29" s="50">
        <v>482982.12</v>
      </c>
      <c r="E29" s="50"/>
      <c r="F29" s="44"/>
      <c r="G29" s="50"/>
    </row>
    <row r="30" spans="1:8" x14ac:dyDescent="0.25">
      <c r="A30" s="69" t="s">
        <v>37</v>
      </c>
      <c r="B30" s="70"/>
      <c r="C30" s="70"/>
      <c r="D30" s="50">
        <v>165202.35999999999</v>
      </c>
      <c r="E30" s="50"/>
      <c r="F30" s="44"/>
      <c r="G30" s="50"/>
    </row>
    <row r="31" spans="1:8" ht="30" x14ac:dyDescent="0.25">
      <c r="A31" s="35" t="s">
        <v>31</v>
      </c>
      <c r="B31" s="36"/>
      <c r="C31" s="37"/>
      <c r="D31" s="44">
        <f>D29-D30</f>
        <v>317779.76</v>
      </c>
      <c r="E31" s="45"/>
      <c r="F31" s="45"/>
      <c r="G31" s="46"/>
    </row>
    <row r="32" spans="1:8" ht="15.75" thickBot="1" x14ac:dyDescent="0.3">
      <c r="A32" s="47" t="s">
        <v>38</v>
      </c>
      <c r="B32" s="48"/>
      <c r="C32" s="49"/>
      <c r="D32" s="50">
        <f>D30-G27+D28</f>
        <v>-570458.37800000003</v>
      </c>
      <c r="E32" s="50"/>
      <c r="F32" s="44"/>
      <c r="G32" s="50"/>
    </row>
    <row r="33" spans="1:1" ht="33" customHeight="1" x14ac:dyDescent="0.25"/>
    <row r="34" spans="1:1" ht="24" customHeight="1" x14ac:dyDescent="0.25"/>
    <row r="35" spans="1:1" ht="25.5" customHeight="1" x14ac:dyDescent="0.25"/>
    <row r="36" spans="1:1" ht="24.75" customHeight="1" x14ac:dyDescent="0.25">
      <c r="A36" s="43"/>
    </row>
    <row r="37" spans="1:1" x14ac:dyDescent="0.25">
      <c r="A37" s="43"/>
    </row>
    <row r="38" spans="1:1" ht="15.75" customHeight="1" x14ac:dyDescent="0.25">
      <c r="A38" s="43"/>
    </row>
    <row r="40" spans="1:1" ht="15" customHeight="1" x14ac:dyDescent="0.25"/>
  </sheetData>
  <mergeCells count="26"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</mergeCells>
  <pageMargins left="0.17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2022-05-29T22:50:11Z</cp:lastPrinted>
  <dcterms:created xsi:type="dcterms:W3CDTF">2018-03-27T23:18:09Z</dcterms:created>
  <dcterms:modified xsi:type="dcterms:W3CDTF">2023-03-29T22:49:45Z</dcterms:modified>
</cp:coreProperties>
</file>