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11" sheetId="27" r:id="rId1"/>
  </sheets>
  <calcPr calcId="145621" refMode="R1C1"/>
</workbook>
</file>

<file path=xl/calcChain.xml><?xml version="1.0" encoding="utf-8"?>
<calcChain xmlns="http://schemas.openxmlformats.org/spreadsheetml/2006/main">
  <c r="F25" i="27" l="1"/>
  <c r="F24" i="27"/>
  <c r="F23" i="27"/>
  <c r="F21" i="27"/>
  <c r="F19" i="27"/>
  <c r="F18" i="27"/>
  <c r="D31" i="27"/>
  <c r="F26" i="27" l="1"/>
  <c r="E19" i="27"/>
  <c r="E18" i="27"/>
  <c r="G15" i="27" l="1"/>
  <c r="F15" i="27" s="1"/>
  <c r="G16" i="27"/>
  <c r="F16" i="27" s="1"/>
  <c r="G17" i="27"/>
  <c r="F17" i="27" s="1"/>
  <c r="G14" i="27"/>
  <c r="F14" i="27" s="1"/>
  <c r="F20" i="27" l="1"/>
  <c r="F27" i="27" s="1"/>
  <c r="E26" i="27"/>
  <c r="E20" i="27" l="1"/>
  <c r="E27" i="27" s="1"/>
  <c r="G20" i="27"/>
  <c r="G26" i="27"/>
  <c r="G27" i="27" l="1"/>
  <c r="D32" i="27" s="1"/>
</calcChain>
</file>

<file path=xl/sharedStrings.xml><?xml version="1.0" encoding="utf-8"?>
<sst xmlns="http://schemas.openxmlformats.org/spreadsheetml/2006/main" count="52" uniqueCount="38">
  <si>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</si>
  <si>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</si>
  <si>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</si>
  <si>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</si>
  <si>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</si>
  <si>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</si>
  <si>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</si>
  <si>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</si>
  <si>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</si>
  <si>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</si>
  <si>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</si>
  <si>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</si>
  <si>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</si>
  <si>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</si>
  <si>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</si>
  <si>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</si>
  <si>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</si>
  <si>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</si>
  <si>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</si>
  <si>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</si>
  <si>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</si>
  <si>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</si>
  <si>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</si>
  <si>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</si>
  <si>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</si>
  <si>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11, ул. Окружная, с. Раздольное S общ. 630,7 м2 </t>
  </si>
  <si>
    <t>Утверждаю____________Е.В. Яшунина</t>
  </si>
  <si>
    <t>Генеральный директор ООО "Корсаков Плюс"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</si>
  <si>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</si>
  <si>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</si>
  <si>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</si>
  <si>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</si>
  <si>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Собственник помещений именуемый в дальнейшем «Заказчик», в лице Райда Натальи Александровны председателя совета дома, являющего собственником кв. № 11,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</si>
  <si>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 xml:space="preserve">                                                                                                                                                                                  «___»________20___г.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</si>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</sst>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4" xfId="0" applyNumberFormat="1" applyFont="1" applyBorder="1"/>
    <xf numFmtId="2" fontId="2" fillId="0" borderId="13" xfId="0" applyNumberFormat="1" applyFont="1" applyBorder="1"/>
    <xf numFmtId="0" fontId="1" fillId="0" borderId="14" xfId="0" applyFont="1" applyBorder="1"/>
    <xf numFmtId="2" fontId="1" fillId="0" borderId="15" xfId="0" applyNumberFormat="1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11" xfId="0" applyFont="1" applyBorder="1"/>
    <xf numFmtId="0" fontId="1" fillId="0" borderId="15" xfId="0" applyFont="1" applyBorder="1"/>
    <xf numFmtId="2" fontId="1" fillId="0" borderId="16" xfId="0" applyNumberFormat="1" applyFont="1" applyBorder="1"/>
    <xf numFmtId="0" fontId="1" fillId="0" borderId="18" xfId="0" applyFont="1" applyBorder="1"/>
    <xf numFmtId="2" fontId="1" fillId="0" borderId="19" xfId="0" applyNumberFormat="1" applyFont="1" applyBorder="1"/>
    <xf numFmtId="2" fontId="0" fillId="0" borderId="0" xfId="0" applyNumberFormat="1"/>
    <xf numFmtId="2" fontId="2" fillId="0" borderId="12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29" xfId="0" applyNumberFormat="1" applyFont="1" applyBorder="1"/>
    <xf numFmtId="2" fontId="2" fillId="0" borderId="1" xfId="0" applyNumberFormat="1" applyFont="1" applyBorder="1"/>
    <xf numFmtId="2" fontId="2" fillId="0" borderId="30" xfId="0" applyNumberFormat="1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1"/>
  <sheetViews>
    <sheetView tabSelected="1" topLeftCell="A25" workbookViewId="0">
      <selection activeCell="E35" sqref="E35"/>
    </sheetView>
  </sheetViews>
  <sheetFormatPr defaultRowHeight="15" x14ac:dyDescent="0.25"/>
  <cols>
    <col min="1" max="1" width="43.140625" style="5" customWidth="1"/>
    <col min="2" max="2" width="0.28515625" style="5" hidden="1" customWidth="1"/>
    <col min="3" max="3" width="23.28515625" style="5" customWidth="1"/>
    <col min="4" max="4" width="9.28515625" style="5" customWidth="1"/>
    <col min="5" max="5" width="16.5703125" style="5" customWidth="1"/>
    <col min="6" max="6" width="14" style="5" customWidth="1"/>
    <col min="7" max="7" width="21.85546875" style="5" customWidth="1"/>
    <col min="8" max="8" width="11.7109375" style="5" customWidth="1"/>
    <col min="9" max="16384" width="9.140625" style="5"/>
  </cols>
  <sheetData>
    <row r="1" spans="1:7" ht="15.75" x14ac:dyDescent="0.25">
      <c r="A1" s="36" t="s">
        <v>0</v>
      </c>
      <c r="B1" s="36"/>
      <c r="C1" s="36"/>
      <c r="D1" s="36"/>
      <c r="E1" s="36"/>
      <c r="F1" s="36"/>
      <c r="G1" s="37"/>
    </row>
    <row r="2" spans="1:7" ht="15.75" x14ac:dyDescent="0.25">
      <c r="A2" s="28"/>
      <c r="B2" s="28"/>
      <c r="C2" s="28"/>
      <c r="D2" s="28"/>
      <c r="E2" s="28"/>
      <c r="F2" s="28"/>
      <c r="G2" s="26" t="s">
        <v>26</v>
      </c>
    </row>
    <row r="3" spans="1:7" ht="15.75" x14ac:dyDescent="0.25">
      <c r="A3" s="28"/>
      <c r="B3" s="28"/>
      <c r="C3" s="28"/>
      <c r="D3" s="28"/>
      <c r="E3" s="28"/>
      <c r="F3" s="28"/>
      <c r="G3" s="26" t="s">
        <v>27</v>
      </c>
    </row>
    <row r="4" spans="1:7" ht="15.75" x14ac:dyDescent="0.25">
      <c r="A4" s="6"/>
      <c r="B4" s="6"/>
      <c r="C4" s="6"/>
      <c r="D4" s="6"/>
      <c r="E4" s="6"/>
      <c r="F4" s="27"/>
      <c r="G4" s="6"/>
    </row>
    <row r="5" spans="1:7" ht="15.75" x14ac:dyDescent="0.25">
      <c r="A5" s="38" t="s">
        <v>33</v>
      </c>
      <c r="B5" s="38"/>
      <c r="C5" s="38"/>
      <c r="D5" s="38"/>
      <c r="E5" s="38"/>
      <c r="F5" s="38"/>
      <c r="G5" s="39"/>
    </row>
    <row r="6" spans="1:7" ht="15.75" x14ac:dyDescent="0.25">
      <c r="A6" s="44"/>
      <c r="B6" s="44"/>
      <c r="C6" s="44"/>
      <c r="D6" s="44"/>
      <c r="E6" s="44"/>
      <c r="F6" s="27"/>
      <c r="G6" s="6"/>
    </row>
    <row r="7" spans="1:7" ht="15.75" x14ac:dyDescent="0.25">
      <c r="A7" s="40" t="s">
        <v>19</v>
      </c>
      <c r="B7" s="40"/>
      <c r="C7" s="40"/>
      <c r="D7" s="40"/>
      <c r="E7" s="40"/>
      <c r="F7" s="40"/>
      <c r="G7" s="39"/>
    </row>
    <row r="8" spans="1:7" ht="45.75" customHeight="1" x14ac:dyDescent="0.25">
      <c r="A8" s="41" t="s">
        <v>25</v>
      </c>
      <c r="B8" s="41"/>
      <c r="C8" s="41"/>
      <c r="D8" s="41"/>
      <c r="E8" s="41"/>
      <c r="F8" s="41"/>
      <c r="G8" s="39"/>
    </row>
    <row r="9" spans="1:7" ht="83.25" customHeight="1" x14ac:dyDescent="0.25">
      <c r="A9" s="45" t="s">
        <v>32</v>
      </c>
      <c r="B9" s="45"/>
      <c r="C9" s="45"/>
      <c r="D9" s="45"/>
      <c r="E9" s="45"/>
      <c r="F9" s="45"/>
      <c r="G9" s="45"/>
    </row>
    <row r="10" spans="1:7" ht="51" customHeight="1" x14ac:dyDescent="0.25">
      <c r="A10" s="45" t="s">
        <v>18</v>
      </c>
      <c r="B10" s="45"/>
      <c r="C10" s="45"/>
      <c r="D10" s="45"/>
      <c r="E10" s="45"/>
      <c r="F10" s="45"/>
      <c r="G10" s="45"/>
    </row>
    <row r="11" spans="1:7" ht="15.75" x14ac:dyDescent="0.25">
      <c r="A11" s="6"/>
      <c r="B11" s="6"/>
      <c r="C11" s="6"/>
      <c r="D11" s="6"/>
      <c r="E11" s="6"/>
      <c r="F11" s="27"/>
      <c r="G11" s="6"/>
    </row>
    <row r="12" spans="1:7" s="1" customFormat="1" ht="113.25" customHeight="1" x14ac:dyDescent="0.25">
      <c r="A12" s="46" t="s">
        <v>1</v>
      </c>
      <c r="B12" s="47"/>
      <c r="C12" s="2" t="s">
        <v>2</v>
      </c>
      <c r="D12" s="2" t="s">
        <v>3</v>
      </c>
      <c r="E12" s="2" t="s">
        <v>30</v>
      </c>
      <c r="F12" s="2" t="s">
        <v>31</v>
      </c>
      <c r="G12" s="2" t="s">
        <v>17</v>
      </c>
    </row>
    <row r="13" spans="1:7" ht="15.75" x14ac:dyDescent="0.25">
      <c r="A13" s="48" t="s">
        <v>4</v>
      </c>
      <c r="B13" s="49"/>
      <c r="C13" s="49"/>
      <c r="D13" s="49"/>
      <c r="E13" s="49"/>
      <c r="F13" s="49"/>
      <c r="G13" s="50"/>
    </row>
    <row r="14" spans="1:7" ht="15.75" x14ac:dyDescent="0.25">
      <c r="A14" s="42" t="s">
        <v>5</v>
      </c>
      <c r="B14" s="43"/>
      <c r="C14" s="3" t="s">
        <v>24</v>
      </c>
      <c r="D14" s="3" t="s">
        <v>6</v>
      </c>
      <c r="E14" s="3">
        <v>2.25</v>
      </c>
      <c r="F14" s="3">
        <f>G14/12/630.7</f>
        <v>2.25</v>
      </c>
      <c r="G14" s="4">
        <f>E14*12*630.7</f>
        <v>17028.900000000001</v>
      </c>
    </row>
    <row r="15" spans="1:7" ht="15.75" x14ac:dyDescent="0.25">
      <c r="A15" s="42" t="s">
        <v>7</v>
      </c>
      <c r="B15" s="43"/>
      <c r="C15" s="3" t="s">
        <v>8</v>
      </c>
      <c r="D15" s="3" t="s">
        <v>6</v>
      </c>
      <c r="E15" s="4">
        <v>6.8</v>
      </c>
      <c r="F15" s="3">
        <f t="shared" ref="F15:F25" si="0">G15/12/630.7</f>
        <v>6.8</v>
      </c>
      <c r="G15" s="4">
        <f t="shared" ref="G15:G17" si="1">E15*12*630.7</f>
        <v>51465.120000000003</v>
      </c>
    </row>
    <row r="16" spans="1:7" ht="15.75" x14ac:dyDescent="0.25">
      <c r="A16" s="42" t="s">
        <v>20</v>
      </c>
      <c r="B16" s="43"/>
      <c r="C16" s="3" t="s">
        <v>23</v>
      </c>
      <c r="D16" s="3" t="s">
        <v>6</v>
      </c>
      <c r="E16" s="3">
        <v>0.16</v>
      </c>
      <c r="F16" s="3">
        <f t="shared" si="0"/>
        <v>0.15999999999999998</v>
      </c>
      <c r="G16" s="4">
        <f t="shared" si="1"/>
        <v>1210.944</v>
      </c>
    </row>
    <row r="17" spans="1:8" ht="16.5" thickBot="1" x14ac:dyDescent="0.3">
      <c r="A17" s="57" t="s">
        <v>9</v>
      </c>
      <c r="B17" s="58"/>
      <c r="C17" s="9" t="s">
        <v>8</v>
      </c>
      <c r="D17" s="9" t="s">
        <v>6</v>
      </c>
      <c r="E17" s="12">
        <v>6.6</v>
      </c>
      <c r="F17" s="3">
        <f t="shared" si="0"/>
        <v>6.6</v>
      </c>
      <c r="G17" s="12">
        <f t="shared" si="1"/>
        <v>49951.439999999995</v>
      </c>
      <c r="H17" s="24"/>
    </row>
    <row r="18" spans="1:8" ht="15.75" x14ac:dyDescent="0.25">
      <c r="A18" s="15" t="s">
        <v>21</v>
      </c>
      <c r="B18" s="20"/>
      <c r="C18" s="20"/>
      <c r="D18" s="20" t="s">
        <v>6</v>
      </c>
      <c r="E18" s="16">
        <f>G18/12/630.7</f>
        <v>0.30272184345436282</v>
      </c>
      <c r="F18" s="4">
        <f t="shared" si="0"/>
        <v>0.30272184345436282</v>
      </c>
      <c r="G18" s="21">
        <v>2291.12</v>
      </c>
    </row>
    <row r="19" spans="1:8" ht="16.5" thickBot="1" x14ac:dyDescent="0.3">
      <c r="A19" s="17" t="s">
        <v>22</v>
      </c>
      <c r="B19" s="22"/>
      <c r="C19" s="22"/>
      <c r="D19" s="22" t="s">
        <v>6</v>
      </c>
      <c r="E19" s="18">
        <f>G19/12/630.7</f>
        <v>2.1003197505417259</v>
      </c>
      <c r="F19" s="35">
        <f t="shared" si="0"/>
        <v>2.1003197505417259</v>
      </c>
      <c r="G19" s="23">
        <v>15896.06</v>
      </c>
    </row>
    <row r="20" spans="1:8" ht="16.5" thickBot="1" x14ac:dyDescent="0.3">
      <c r="A20" s="59" t="s">
        <v>10</v>
      </c>
      <c r="B20" s="60"/>
      <c r="C20" s="61"/>
      <c r="D20" s="19" t="s">
        <v>6</v>
      </c>
      <c r="E20" s="32">
        <f>SUM(E14:E19)</f>
        <v>18.213041593996088</v>
      </c>
      <c r="F20" s="33">
        <f>SUM(F14:F19)</f>
        <v>18.213041593996088</v>
      </c>
      <c r="G20" s="25">
        <f>SUM(G14:G19)</f>
        <v>137843.584</v>
      </c>
    </row>
    <row r="21" spans="1:8" ht="69.75" customHeight="1" thickBot="1" x14ac:dyDescent="0.3">
      <c r="A21" s="62" t="s">
        <v>11</v>
      </c>
      <c r="B21" s="63"/>
      <c r="C21" s="10" t="s">
        <v>12</v>
      </c>
      <c r="D21" s="7" t="s">
        <v>6</v>
      </c>
      <c r="E21" s="34">
        <v>4.75</v>
      </c>
      <c r="F21" s="3">
        <f t="shared" si="0"/>
        <v>10.57568310343005</v>
      </c>
      <c r="G21" s="11">
        <v>80041</v>
      </c>
    </row>
    <row r="22" spans="1:8" ht="15.75" customHeight="1" thickBot="1" x14ac:dyDescent="0.3">
      <c r="A22" s="64"/>
      <c r="B22" s="65"/>
      <c r="C22" s="65"/>
      <c r="D22" s="65"/>
      <c r="E22" s="66"/>
      <c r="F22" s="66"/>
      <c r="G22" s="67"/>
    </row>
    <row r="23" spans="1:8" ht="16.5" thickBot="1" x14ac:dyDescent="0.3">
      <c r="A23" s="3" t="s">
        <v>13</v>
      </c>
      <c r="B23" s="68" t="s">
        <v>12</v>
      </c>
      <c r="C23" s="69"/>
      <c r="D23" s="7" t="s">
        <v>6</v>
      </c>
      <c r="E23" s="34">
        <v>2.44</v>
      </c>
      <c r="F23" s="3">
        <f t="shared" si="0"/>
        <v>2.4919401722953332</v>
      </c>
      <c r="G23" s="11">
        <v>18860</v>
      </c>
    </row>
    <row r="24" spans="1:8" ht="16.5" thickBot="1" x14ac:dyDescent="0.3">
      <c r="A24" s="3" t="s">
        <v>14</v>
      </c>
      <c r="B24" s="70"/>
      <c r="C24" s="71"/>
      <c r="D24" s="7" t="s">
        <v>6</v>
      </c>
      <c r="E24" s="34">
        <v>4.2</v>
      </c>
      <c r="F24" s="3">
        <f t="shared" si="0"/>
        <v>9.077876433592305</v>
      </c>
      <c r="G24" s="11">
        <v>68705</v>
      </c>
    </row>
    <row r="25" spans="1:8" ht="33.75" customHeight="1" thickBot="1" x14ac:dyDescent="0.3">
      <c r="A25" s="3" t="s">
        <v>15</v>
      </c>
      <c r="B25" s="70"/>
      <c r="C25" s="71"/>
      <c r="D25" s="7" t="s">
        <v>6</v>
      </c>
      <c r="E25" s="34">
        <v>3.63</v>
      </c>
      <c r="F25" s="3">
        <f t="shared" si="0"/>
        <v>5.7687225833729716</v>
      </c>
      <c r="G25" s="11">
        <v>43660</v>
      </c>
    </row>
    <row r="26" spans="1:8" ht="32.25" thickBot="1" x14ac:dyDescent="0.3">
      <c r="A26" s="8" t="s">
        <v>16</v>
      </c>
      <c r="B26" s="3"/>
      <c r="C26" s="3"/>
      <c r="D26" s="7" t="s">
        <v>6</v>
      </c>
      <c r="E26" s="34">
        <f>SUM(E23:E25)</f>
        <v>10.27</v>
      </c>
      <c r="F26" s="33">
        <f>SUM(F23:F25)</f>
        <v>17.338539189260608</v>
      </c>
      <c r="G26" s="11">
        <f>SUM(G23:G25)</f>
        <v>131225</v>
      </c>
    </row>
    <row r="27" spans="1:8" ht="16.5" thickBot="1" x14ac:dyDescent="0.3">
      <c r="A27" s="3" t="s">
        <v>34</v>
      </c>
      <c r="B27" s="3"/>
      <c r="C27" s="3"/>
      <c r="D27" s="7" t="s">
        <v>6</v>
      </c>
      <c r="E27" s="14">
        <f>E20+E21+E26</f>
        <v>33.233041593996091</v>
      </c>
      <c r="F27" s="14">
        <f>F20+F21+F26</f>
        <v>46.127263886686748</v>
      </c>
      <c r="G27" s="13">
        <f>G20+G21+G26</f>
        <v>349109.58400000003</v>
      </c>
    </row>
    <row r="28" spans="1:8" x14ac:dyDescent="0.25">
      <c r="A28" s="72" t="s">
        <v>29</v>
      </c>
      <c r="B28" s="73"/>
      <c r="C28" s="74"/>
      <c r="D28" s="51">
        <v>-474226.83</v>
      </c>
      <c r="E28" s="52"/>
      <c r="F28" s="52"/>
      <c r="G28" s="52"/>
    </row>
    <row r="29" spans="1:8" x14ac:dyDescent="0.25">
      <c r="A29" s="75" t="s">
        <v>35</v>
      </c>
      <c r="B29" s="76"/>
      <c r="C29" s="76"/>
      <c r="D29" s="56">
        <v>378637.4</v>
      </c>
      <c r="E29" s="56"/>
      <c r="F29" s="51"/>
      <c r="G29" s="51"/>
    </row>
    <row r="30" spans="1:8" x14ac:dyDescent="0.25">
      <c r="A30" s="75" t="s">
        <v>36</v>
      </c>
      <c r="B30" s="76"/>
      <c r="C30" s="76"/>
      <c r="D30" s="56">
        <v>255138.47</v>
      </c>
      <c r="E30" s="56"/>
      <c r="F30" s="51"/>
      <c r="G30" s="51"/>
    </row>
    <row r="31" spans="1:8" ht="30" x14ac:dyDescent="0.25">
      <c r="A31" s="29" t="s">
        <v>28</v>
      </c>
      <c r="B31" s="30"/>
      <c r="C31" s="31"/>
      <c r="D31" s="51">
        <f>D29-D30</f>
        <v>123498.93000000002</v>
      </c>
      <c r="E31" s="52"/>
      <c r="F31" s="52"/>
      <c r="G31" s="52"/>
    </row>
    <row r="32" spans="1:8" ht="15.75" thickBot="1" x14ac:dyDescent="0.3">
      <c r="A32" s="53" t="s">
        <v>37</v>
      </c>
      <c r="B32" s="54"/>
      <c r="C32" s="55"/>
      <c r="D32" s="56">
        <f>D30-G27+D28</f>
        <v>-568197.94400000002</v>
      </c>
      <c r="E32" s="56"/>
      <c r="F32" s="51"/>
      <c r="G32" s="51"/>
    </row>
    <row r="33" spans="1:7" ht="15.75" x14ac:dyDescent="0.25">
      <c r="A33" s="6"/>
      <c r="B33" s="6"/>
      <c r="C33" s="6"/>
      <c r="D33" s="6"/>
      <c r="E33" s="6"/>
      <c r="F33" s="27"/>
      <c r="G33" s="6"/>
    </row>
    <row r="34" spans="1:7" ht="33" customHeight="1" x14ac:dyDescent="0.25"/>
    <row r="35" spans="1:7" ht="24" customHeight="1" x14ac:dyDescent="0.25"/>
    <row r="36" spans="1:7" ht="25.5" customHeight="1" x14ac:dyDescent="0.25"/>
    <row r="37" spans="1:7" ht="24.75" customHeight="1" x14ac:dyDescent="0.25"/>
    <row r="39" spans="1:7" ht="15.75" customHeight="1" x14ac:dyDescent="0.25"/>
    <row r="41" spans="1:7" ht="15" customHeight="1" x14ac:dyDescent="0.25"/>
  </sheetData>
  <mergeCells count="26">
    <mergeCell ref="D31:G31"/>
    <mergeCell ref="A32:C32"/>
    <mergeCell ref="D32:G32"/>
    <mergeCell ref="A17:B17"/>
    <mergeCell ref="A20:C20"/>
    <mergeCell ref="A21:B21"/>
    <mergeCell ref="A22:G22"/>
    <mergeCell ref="B23:C25"/>
    <mergeCell ref="A28:C28"/>
    <mergeCell ref="D28:G28"/>
    <mergeCell ref="A29:C29"/>
    <mergeCell ref="D29:G29"/>
    <mergeCell ref="A30:C30"/>
    <mergeCell ref="D30:G30"/>
    <mergeCell ref="A1:G1"/>
    <mergeCell ref="A5:G5"/>
    <mergeCell ref="A7:G7"/>
    <mergeCell ref="A8:G8"/>
    <mergeCell ref="A16:B16"/>
    <mergeCell ref="A6:E6"/>
    <mergeCell ref="A9:G9"/>
    <mergeCell ref="A10:G10"/>
    <mergeCell ref="A12:B12"/>
    <mergeCell ref="A13:G13"/>
    <mergeCell ref="A14:B14"/>
    <mergeCell ref="A15:B15"/>
  </mergeCells>
  <pageMargins left="0.55118110236220474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2022-04-12T03:13:14Z</cp:lastPrinted>
  <dcterms:created xsi:type="dcterms:W3CDTF">2018-03-27T23:18:09Z</dcterms:created>
  <dcterms:modified xsi:type="dcterms:W3CDTF">2023-03-29T22:50:34Z</dcterms:modified>
</cp:coreProperties>
</file>