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tabRatio="806"/>
  </bookViews>
  <sheets>
    <sheet name="Окр 126" sheetId="32" r:id="rId1"/>
  </sheets>
  <calcPr calcId="145621"/>
</workbook>
</file>

<file path=xl/calcChain.xml><?xml version="1.0" encoding="utf-8"?>
<calcChain xmlns="http://schemas.openxmlformats.org/spreadsheetml/2006/main">
  <c r="F22" i="32" l="1"/>
  <c r="F23" i="32"/>
  <c r="F21" i="32"/>
  <c r="F19" i="32"/>
  <c r="F13" i="32"/>
  <c r="F14" i="32"/>
  <c r="F15" i="32"/>
  <c r="F16" i="32"/>
  <c r="F18" i="32" s="1"/>
  <c r="F17" i="32"/>
  <c r="F12" i="32"/>
  <c r="F24" i="32" l="1"/>
  <c r="F25" i="32" s="1"/>
  <c r="D29" i="32"/>
  <c r="E17" i="32" l="1"/>
  <c r="E16" i="32"/>
  <c r="G14" i="32" l="1"/>
  <c r="G15" i="32"/>
  <c r="G12" i="32" l="1"/>
  <c r="G18" i="32" l="1"/>
  <c r="E18" i="32"/>
  <c r="E24" i="32"/>
  <c r="G24" i="32"/>
  <c r="E25" i="32" l="1"/>
  <c r="G25" i="32"/>
  <c r="D30" i="32" s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<sst xmlns="http://schemas.openxmlformats.org/spreadsheetml/2006/main" count="53" uniqueCount="39">
  <si>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</si>
  <si>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</si>
  <si>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</si>
  <si>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</si>
  <si>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</si>
  <si>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</si>
  <si>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</si>
  <si>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</si>
  <si>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</si>
  <si>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</si>
  <si>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</si>
  <si>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</si>
  <si>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</si>
  <si>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</si>
  <si>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</si>
  <si>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</si>
  <si>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</si>
  <si>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</si>
  <si>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</si>
  <si>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 xml:space="preserve">Проведение технических осмотров и мелкий ремонт </t>
  </si>
  <si>
    <t>Текущее обслуживание и ремонт внутридомовых сетей и устройств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</si>
  <si>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</si>
  <si>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</si>
  <si>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</si>
  <si>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эл.эн.</t>
  </si>
  <si>
    <t>Управление многоквартирным домом</t>
  </si>
  <si>
    <t xml:space="preserve">Приемки оказанных услуг и выполненных работ по содержанию и текущему ремонту общего имущества в многоквартирном доме № 126, ул. Окружная, S общ. 2610,8 м2 </t>
  </si>
  <si>
    <t>Собственник помещений именуемый в дальнейшем «Заказчик», в лице председателя совета МКД Ефремова В.В., действующий на основании протокола № 3/18 от 26.03.2018 г.,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</si>
  <si>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</si>
  <si>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</si>
  <si>
    <t>Задолженность населения с учетом предыдущих лет</t>
  </si>
  <si>
    <t>Остаток по отчету за 2021 год, с учетом предыдущих лет</t>
  </si>
  <si>
    <t>Утверждаю _________Е.В. Яшунина</t>
  </si>
  <si>
    <t>Генеральный директор ООО "Корсаков Плюс"</t>
  </si>
  <si>
    <t xml:space="preserve">                                                                                                                                                             «___»________20___г.</t>
  </si>
  <si>
    <t>Итого за 2022 г.</t>
  </si>
  <si>
    <t>Начислено за 2022 год</t>
  </si>
  <si>
    <t xml:space="preserve">Оплачено за 2022 год </t>
  </si>
  <si>
    <t>Остаток по отчету за 2022 год, с учетом предыдущих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</si>
</sst>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2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2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tabSelected="1" workbookViewId="0">
      <selection activeCell="C35" sqref="C34:C35"/>
    </sheetView>
  </sheetViews>
  <sheetFormatPr defaultRowHeight="15" x14ac:dyDescent="0.25"/>
  <cols>
    <col min="1" max="1" width="41.28515625" style="2" customWidth="1"/>
    <col min="2" max="2" width="0.140625" style="2" hidden="1" customWidth="1"/>
    <col min="3" max="3" width="15.28515625" style="2" customWidth="1"/>
    <col min="4" max="4" width="9.42578125" style="2" customWidth="1"/>
    <col min="5" max="5" width="14" style="2" customWidth="1"/>
    <col min="6" max="6" width="16" style="2" customWidth="1"/>
    <col min="7" max="7" width="17.28515625" style="2" customWidth="1"/>
    <col min="8" max="8" width="12.7109375" style="2" customWidth="1"/>
    <col min="9" max="16384" width="9.140625" style="2"/>
  </cols>
  <sheetData>
    <row r="1" spans="1:7" ht="15.75" x14ac:dyDescent="0.25">
      <c r="A1" s="52" t="s">
        <v>0</v>
      </c>
      <c r="B1" s="52"/>
      <c r="C1" s="52"/>
      <c r="D1" s="52"/>
      <c r="E1" s="52"/>
      <c r="F1" s="52"/>
      <c r="G1" s="52"/>
    </row>
    <row r="2" spans="1:7" ht="15.75" x14ac:dyDescent="0.25">
      <c r="A2" s="42"/>
      <c r="B2" s="42"/>
      <c r="C2" s="42"/>
      <c r="D2" s="42"/>
      <c r="E2" s="86" t="s">
        <v>32</v>
      </c>
      <c r="F2" s="86"/>
      <c r="G2" s="86"/>
    </row>
    <row r="3" spans="1:7" ht="15.75" x14ac:dyDescent="0.25">
      <c r="A3" s="42"/>
      <c r="B3" s="42"/>
      <c r="C3" s="42"/>
      <c r="D3" s="42"/>
      <c r="E3" s="86" t="s">
        <v>33</v>
      </c>
      <c r="F3" s="86"/>
      <c r="G3" s="86"/>
    </row>
    <row r="4" spans="1:7" ht="15.75" x14ac:dyDescent="0.25">
      <c r="A4" s="53" t="s">
        <v>34</v>
      </c>
      <c r="B4" s="53"/>
      <c r="C4" s="53"/>
      <c r="D4" s="53"/>
      <c r="E4" s="53"/>
      <c r="F4" s="53"/>
      <c r="G4" s="53"/>
    </row>
    <row r="5" spans="1:7" ht="15.75" x14ac:dyDescent="0.25">
      <c r="A5" s="54"/>
      <c r="B5" s="54"/>
      <c r="C5" s="54"/>
      <c r="D5" s="54"/>
      <c r="E5" s="54"/>
      <c r="F5" s="54"/>
      <c r="G5" s="54"/>
    </row>
    <row r="6" spans="1:7" ht="15.75" x14ac:dyDescent="0.25">
      <c r="A6" s="55" t="s">
        <v>18</v>
      </c>
      <c r="B6" s="55"/>
      <c r="C6" s="55"/>
      <c r="D6" s="55"/>
      <c r="E6" s="55"/>
      <c r="F6" s="55"/>
      <c r="G6" s="55"/>
    </row>
    <row r="7" spans="1:7" ht="38.25" customHeight="1" x14ac:dyDescent="0.25">
      <c r="A7" s="51" t="s">
        <v>26</v>
      </c>
      <c r="B7" s="51"/>
      <c r="C7" s="51"/>
      <c r="D7" s="51"/>
      <c r="E7" s="51"/>
      <c r="F7" s="51"/>
      <c r="G7" s="51"/>
    </row>
    <row r="8" spans="1:7" ht="84" customHeight="1" x14ac:dyDescent="0.25">
      <c r="A8" s="51" t="s">
        <v>27</v>
      </c>
      <c r="B8" s="51"/>
      <c r="C8" s="51"/>
      <c r="D8" s="51"/>
      <c r="E8" s="51"/>
      <c r="F8" s="51"/>
      <c r="G8" s="51"/>
    </row>
    <row r="9" spans="1:7" ht="52.5" customHeight="1" x14ac:dyDescent="0.25">
      <c r="A9" s="60" t="s">
        <v>17</v>
      </c>
      <c r="B9" s="60"/>
      <c r="C9" s="60"/>
      <c r="D9" s="60"/>
      <c r="E9" s="60"/>
      <c r="F9" s="60"/>
      <c r="G9" s="60"/>
    </row>
    <row r="10" spans="1:7" s="4" customFormat="1" ht="110.25" x14ac:dyDescent="0.25">
      <c r="A10" s="61" t="s">
        <v>1</v>
      </c>
      <c r="B10" s="62"/>
      <c r="C10" s="5" t="s">
        <v>2</v>
      </c>
      <c r="D10" s="5" t="s">
        <v>3</v>
      </c>
      <c r="E10" s="5" t="s">
        <v>29</v>
      </c>
      <c r="F10" s="5" t="s">
        <v>28</v>
      </c>
      <c r="G10" s="5" t="s">
        <v>16</v>
      </c>
    </row>
    <row r="11" spans="1:7" ht="16.5" customHeight="1" x14ac:dyDescent="0.25">
      <c r="A11" s="63" t="s">
        <v>21</v>
      </c>
      <c r="B11" s="64"/>
      <c r="C11" s="64"/>
      <c r="D11" s="64"/>
      <c r="E11" s="64"/>
      <c r="F11" s="64"/>
      <c r="G11" s="65"/>
    </row>
    <row r="12" spans="1:7" ht="15.75" x14ac:dyDescent="0.25">
      <c r="A12" s="66" t="s">
        <v>4</v>
      </c>
      <c r="B12" s="67"/>
      <c r="C12" s="6" t="s">
        <v>5</v>
      </c>
      <c r="D12" s="1" t="s">
        <v>6</v>
      </c>
      <c r="E12" s="30">
        <v>2.1</v>
      </c>
      <c r="F12" s="30">
        <f>G12/12/2610.8</f>
        <v>2.1</v>
      </c>
      <c r="G12" s="10">
        <f>E12*2610.8*12</f>
        <v>65792.160000000003</v>
      </c>
    </row>
    <row r="13" spans="1:7" ht="15.75" x14ac:dyDescent="0.25">
      <c r="A13" s="66" t="s">
        <v>7</v>
      </c>
      <c r="B13" s="67"/>
      <c r="C13" s="6" t="s">
        <v>8</v>
      </c>
      <c r="D13" s="7" t="s">
        <v>6</v>
      </c>
      <c r="E13" s="29">
        <v>5.27</v>
      </c>
      <c r="F13" s="30">
        <f t="shared" ref="F13:F17" si="0">G13/12/2610.8</f>
        <v>5.2728282518768195</v>
      </c>
      <c r="G13" s="10">
        <v>165195.6</v>
      </c>
    </row>
    <row r="14" spans="1:7" ht="15.75" x14ac:dyDescent="0.25">
      <c r="A14" s="66" t="s">
        <v>22</v>
      </c>
      <c r="B14" s="67"/>
      <c r="C14" s="6" t="s">
        <v>9</v>
      </c>
      <c r="D14" s="1" t="s">
        <v>6</v>
      </c>
      <c r="E14" s="26">
        <v>0.15</v>
      </c>
      <c r="F14" s="30">
        <f t="shared" si="0"/>
        <v>0.15000000000000002</v>
      </c>
      <c r="G14" s="10">
        <f t="shared" ref="G14:G15" si="1">E14*2610.8*12</f>
        <v>4699.4400000000005</v>
      </c>
    </row>
    <row r="15" spans="1:7" ht="16.5" thickBot="1" x14ac:dyDescent="0.3">
      <c r="A15" s="68" t="s">
        <v>25</v>
      </c>
      <c r="B15" s="69"/>
      <c r="C15" s="17" t="s">
        <v>8</v>
      </c>
      <c r="D15" s="13" t="s">
        <v>6</v>
      </c>
      <c r="E15" s="30">
        <v>5.4</v>
      </c>
      <c r="F15" s="30">
        <f t="shared" si="0"/>
        <v>5.4</v>
      </c>
      <c r="G15" s="10">
        <f t="shared" si="1"/>
        <v>169179.84000000003</v>
      </c>
    </row>
    <row r="16" spans="1:7" ht="16.5" thickBot="1" x14ac:dyDescent="0.3">
      <c r="A16" s="19" t="s">
        <v>23</v>
      </c>
      <c r="B16" s="20"/>
      <c r="C16" s="21"/>
      <c r="D16" s="15" t="s">
        <v>6</v>
      </c>
      <c r="E16" s="22">
        <f>SUM(G16/2610.8/12)</f>
        <v>0.26565452479444357</v>
      </c>
      <c r="F16" s="30">
        <f t="shared" si="0"/>
        <v>0.26565452479444357</v>
      </c>
      <c r="G16" s="27">
        <v>8322.85</v>
      </c>
    </row>
    <row r="17" spans="1:7" ht="16.5" thickBot="1" x14ac:dyDescent="0.3">
      <c r="A17" s="23" t="s">
        <v>24</v>
      </c>
      <c r="B17" s="24"/>
      <c r="C17" s="25"/>
      <c r="D17" s="16" t="s">
        <v>6</v>
      </c>
      <c r="E17" s="22">
        <f>SUM(G17/2610.8/12)</f>
        <v>0.95409357285123331</v>
      </c>
      <c r="F17" s="30">
        <f t="shared" si="0"/>
        <v>0.9540935728512332</v>
      </c>
      <c r="G17" s="28">
        <v>29891.37</v>
      </c>
    </row>
    <row r="18" spans="1:7" ht="16.5" thickBot="1" x14ac:dyDescent="0.3">
      <c r="A18" s="74" t="s">
        <v>10</v>
      </c>
      <c r="B18" s="74"/>
      <c r="C18" s="74"/>
      <c r="D18" s="14" t="s">
        <v>6</v>
      </c>
      <c r="E18" s="34">
        <f>SUM(E12:E17)</f>
        <v>14.139748097645677</v>
      </c>
      <c r="F18" s="35">
        <f>SUM(F12:F17)</f>
        <v>14.142576349522498</v>
      </c>
      <c r="G18" s="18">
        <f>SUM(G12:G17)</f>
        <v>443081.26</v>
      </c>
    </row>
    <row r="19" spans="1:7" ht="69.75" customHeight="1" thickBot="1" x14ac:dyDescent="0.3">
      <c r="A19" s="75" t="s">
        <v>19</v>
      </c>
      <c r="B19" s="76"/>
      <c r="C19" s="31" t="s">
        <v>11</v>
      </c>
      <c r="D19" s="32" t="s">
        <v>6</v>
      </c>
      <c r="E19" s="34">
        <v>5.05</v>
      </c>
      <c r="F19" s="30">
        <f>G19/12/2610.8</f>
        <v>2.4525049793166844</v>
      </c>
      <c r="G19" s="33">
        <v>76836</v>
      </c>
    </row>
    <row r="20" spans="1:7" ht="16.5" thickBot="1" x14ac:dyDescent="0.3">
      <c r="A20" s="77" t="s">
        <v>20</v>
      </c>
      <c r="B20" s="78"/>
      <c r="C20" s="78"/>
      <c r="D20" s="78"/>
      <c r="E20" s="78"/>
      <c r="F20" s="78"/>
      <c r="G20" s="79"/>
    </row>
    <row r="21" spans="1:7" ht="26.25" customHeight="1" thickBot="1" x14ac:dyDescent="0.3">
      <c r="A21" s="6" t="s">
        <v>12</v>
      </c>
      <c r="B21" s="56" t="s">
        <v>11</v>
      </c>
      <c r="C21" s="57"/>
      <c r="D21" s="7" t="s">
        <v>6</v>
      </c>
      <c r="E21" s="36">
        <v>1.8</v>
      </c>
      <c r="F21" s="30">
        <f>G21/12/2610.8</f>
        <v>1.4296065063071344</v>
      </c>
      <c r="G21" s="11">
        <v>44789</v>
      </c>
    </row>
    <row r="22" spans="1:7" ht="31.5" customHeight="1" thickBot="1" x14ac:dyDescent="0.3">
      <c r="A22" s="6" t="s">
        <v>13</v>
      </c>
      <c r="B22" s="58"/>
      <c r="C22" s="59"/>
      <c r="D22" s="7" t="s">
        <v>6</v>
      </c>
      <c r="E22" s="36">
        <v>2.58</v>
      </c>
      <c r="F22" s="30">
        <f t="shared" ref="F22:F23" si="2">G22/12/2610.8</f>
        <v>6.3205403196976659</v>
      </c>
      <c r="G22" s="11">
        <v>198020</v>
      </c>
    </row>
    <row r="23" spans="1:7" ht="18.75" customHeight="1" thickBot="1" x14ac:dyDescent="0.3">
      <c r="A23" s="6" t="s">
        <v>14</v>
      </c>
      <c r="B23" s="58"/>
      <c r="C23" s="59"/>
      <c r="D23" s="7" t="s">
        <v>6</v>
      </c>
      <c r="E23" s="36">
        <v>3.4</v>
      </c>
      <c r="F23" s="30">
        <f t="shared" si="2"/>
        <v>14.915606965936364</v>
      </c>
      <c r="G23" s="11">
        <v>467300</v>
      </c>
    </row>
    <row r="24" spans="1:7" ht="42.75" customHeight="1" thickBot="1" x14ac:dyDescent="0.3">
      <c r="A24" s="80" t="s">
        <v>15</v>
      </c>
      <c r="B24" s="81"/>
      <c r="C24" s="82"/>
      <c r="D24" s="7" t="s">
        <v>6</v>
      </c>
      <c r="E24" s="38">
        <f>E21+E22+E23</f>
        <v>7.7799999999999994</v>
      </c>
      <c r="F24" s="37">
        <f>SUM(F21:F23)</f>
        <v>22.665753791941164</v>
      </c>
      <c r="G24" s="12">
        <f>G21+G22+G23</f>
        <v>710109</v>
      </c>
    </row>
    <row r="25" spans="1:7" ht="16.5" thickBot="1" x14ac:dyDescent="0.3">
      <c r="A25" s="83" t="s">
        <v>35</v>
      </c>
      <c r="B25" s="84"/>
      <c r="C25" s="85"/>
      <c r="D25" s="43" t="s">
        <v>6</v>
      </c>
      <c r="E25" s="44">
        <f>E18+E19+E24</f>
        <v>26.969748097645677</v>
      </c>
      <c r="F25" s="44">
        <f>F18+F19+F24</f>
        <v>39.260835120780342</v>
      </c>
      <c r="G25" s="45">
        <f>G18+G19+G24</f>
        <v>1230026.26</v>
      </c>
    </row>
    <row r="26" spans="1:7" x14ac:dyDescent="0.25">
      <c r="A26" s="87" t="s">
        <v>31</v>
      </c>
      <c r="B26" s="88"/>
      <c r="C26" s="89"/>
      <c r="D26" s="50">
        <v>485756.95</v>
      </c>
      <c r="E26" s="72"/>
      <c r="F26" s="72"/>
      <c r="G26" s="73"/>
    </row>
    <row r="27" spans="1:7" x14ac:dyDescent="0.25">
      <c r="A27" s="70" t="s">
        <v>36</v>
      </c>
      <c r="B27" s="71"/>
      <c r="C27" s="71"/>
      <c r="D27" s="49">
        <v>1162934.19</v>
      </c>
      <c r="E27" s="49"/>
      <c r="F27" s="50"/>
      <c r="G27" s="49"/>
    </row>
    <row r="28" spans="1:7" x14ac:dyDescent="0.25">
      <c r="A28" s="70" t="s">
        <v>37</v>
      </c>
      <c r="B28" s="71"/>
      <c r="C28" s="71"/>
      <c r="D28" s="49">
        <v>770680.58</v>
      </c>
      <c r="E28" s="49"/>
      <c r="F28" s="50"/>
      <c r="G28" s="49"/>
    </row>
    <row r="29" spans="1:7" ht="30" x14ac:dyDescent="0.25">
      <c r="A29" s="39" t="s">
        <v>30</v>
      </c>
      <c r="B29" s="40"/>
      <c r="C29" s="41"/>
      <c r="D29" s="50">
        <f>D27-D28</f>
        <v>392253.61</v>
      </c>
      <c r="E29" s="72"/>
      <c r="F29" s="72"/>
      <c r="G29" s="73"/>
    </row>
    <row r="30" spans="1:7" ht="15.75" thickBot="1" x14ac:dyDescent="0.3">
      <c r="A30" s="46" t="s">
        <v>38</v>
      </c>
      <c r="B30" s="47"/>
      <c r="C30" s="48"/>
      <c r="D30" s="49">
        <f>D28-G25+D26</f>
        <v>26411.26999999996</v>
      </c>
      <c r="E30" s="49"/>
      <c r="F30" s="50"/>
      <c r="G30" s="49"/>
    </row>
    <row r="31" spans="1:7" ht="38.25" customHeight="1" x14ac:dyDescent="0.25"/>
    <row r="33" spans="1:7" ht="15.75" x14ac:dyDescent="0.25">
      <c r="A33" s="3"/>
      <c r="B33" s="8"/>
      <c r="C33" s="9"/>
      <c r="D33" s="8"/>
      <c r="E33" s="8"/>
      <c r="F33" s="8"/>
      <c r="G33" s="8"/>
    </row>
    <row r="34" spans="1:7" ht="15.75" x14ac:dyDescent="0.25">
      <c r="A34" s="8"/>
      <c r="B34" s="8"/>
      <c r="C34" s="8"/>
      <c r="D34" s="8"/>
    </row>
  </sheetData>
  <mergeCells count="30">
    <mergeCell ref="E2:G2"/>
    <mergeCell ref="E3:G3"/>
    <mergeCell ref="A26:C26"/>
    <mergeCell ref="D26:G26"/>
    <mergeCell ref="A27:C27"/>
    <mergeCell ref="D27:G27"/>
    <mergeCell ref="A28:C28"/>
    <mergeCell ref="D28:G28"/>
    <mergeCell ref="D29:G29"/>
    <mergeCell ref="A18:C18"/>
    <mergeCell ref="A19:B19"/>
    <mergeCell ref="A20:G20"/>
    <mergeCell ref="A24:C24"/>
    <mergeCell ref="A25:C25"/>
    <mergeCell ref="A30:C30"/>
    <mergeCell ref="D30:G30"/>
    <mergeCell ref="A8:G8"/>
    <mergeCell ref="A1:G1"/>
    <mergeCell ref="A4:G4"/>
    <mergeCell ref="A5:G5"/>
    <mergeCell ref="A6:G6"/>
    <mergeCell ref="A7:G7"/>
    <mergeCell ref="B21:C23"/>
    <mergeCell ref="A9:G9"/>
    <mergeCell ref="A10:B10"/>
    <mergeCell ref="A11:G11"/>
    <mergeCell ref="A12:B12"/>
    <mergeCell ref="A13:B13"/>
    <mergeCell ref="A14:B14"/>
    <mergeCell ref="A15:B15"/>
  </mergeCells>
  <pageMargins left="0.51181102362204722" right="0.11811023622047245" top="0.54" bottom="0.74803149606299213" header="0.15748031496062992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2022-04-13T04:26:51Z</cp:lastPrinted>
  <dcterms:created xsi:type="dcterms:W3CDTF">2018-03-27T23:18:09Z</dcterms:created>
  <dcterms:modified xsi:type="dcterms:W3CDTF">2023-03-29T22:53:58Z</dcterms:modified>
</cp:coreProperties>
</file>